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921" activeTab="0"/>
  </bookViews>
  <sheets>
    <sheet name="RECORDS" sheetId="1" r:id="rId1"/>
    <sheet name="Central vs" sheetId="2" r:id="rId2"/>
    <sheet name="06-07" sheetId="3" r:id="rId3"/>
    <sheet name="05-06" sheetId="4" r:id="rId4"/>
    <sheet name="04-05" sheetId="5" r:id="rId5"/>
    <sheet name="03-04" sheetId="6" r:id="rId6"/>
    <sheet name="02-03" sheetId="7" r:id="rId7"/>
    <sheet name="01-02" sheetId="8" r:id="rId8"/>
    <sheet name="00-01" sheetId="9" r:id="rId9"/>
    <sheet name="99-00" sheetId="10" r:id="rId10"/>
    <sheet name="98-99" sheetId="11" r:id="rId11"/>
    <sheet name="97-98" sheetId="12" r:id="rId12"/>
    <sheet name="96-97" sheetId="13" r:id="rId13"/>
    <sheet name="95-96" sheetId="14" r:id="rId14"/>
    <sheet name="94-95" sheetId="15" r:id="rId15"/>
    <sheet name="93-94" sheetId="16" r:id="rId16"/>
    <sheet name="92-93" sheetId="17" r:id="rId17"/>
    <sheet name="91-92" sheetId="18" r:id="rId18"/>
    <sheet name="90-91" sheetId="19" r:id="rId19"/>
    <sheet name="89-90" sheetId="20" r:id="rId20"/>
    <sheet name="88-89" sheetId="21" r:id="rId21"/>
    <sheet name="87-88" sheetId="22" r:id="rId22"/>
    <sheet name="86-87" sheetId="23" r:id="rId23"/>
    <sheet name="85-86" sheetId="24" r:id="rId24"/>
    <sheet name="84-85" sheetId="25" r:id="rId25"/>
    <sheet name="83-84" sheetId="26" r:id="rId26"/>
    <sheet name="82-83" sheetId="27" r:id="rId27"/>
    <sheet name="81-82" sheetId="28" r:id="rId28"/>
    <sheet name="80-81" sheetId="29" r:id="rId29"/>
    <sheet name="79-80" sheetId="30" r:id="rId30"/>
    <sheet name="78-79" sheetId="31" r:id="rId31"/>
    <sheet name="77-78" sheetId="32" r:id="rId32"/>
  </sheets>
  <definedNames/>
  <calcPr fullCalcOnLoad="1"/>
</workbook>
</file>

<file path=xl/sharedStrings.xml><?xml version="1.0" encoding="utf-8"?>
<sst xmlns="http://schemas.openxmlformats.org/spreadsheetml/2006/main" count="1279" uniqueCount="129">
  <si>
    <t>Season</t>
  </si>
  <si>
    <t>Record</t>
  </si>
  <si>
    <t>Wins</t>
  </si>
  <si>
    <t>Losses</t>
  </si>
  <si>
    <t>Head Coach</t>
  </si>
  <si>
    <t>Head Coach:</t>
  </si>
  <si>
    <t>Opponent</t>
  </si>
  <si>
    <t>Score</t>
  </si>
  <si>
    <t>Central</t>
  </si>
  <si>
    <t>Them</t>
  </si>
  <si>
    <t>Result</t>
  </si>
  <si>
    <t>Season Record</t>
  </si>
  <si>
    <t>Seasons</t>
  </si>
  <si>
    <t>Win</t>
  </si>
  <si>
    <t>Logan</t>
  </si>
  <si>
    <t>Onalaska</t>
  </si>
  <si>
    <t>LaCrescent</t>
  </si>
  <si>
    <t>Winona</t>
  </si>
  <si>
    <t>Reedsburg</t>
  </si>
  <si>
    <t>Madison Memorial</t>
  </si>
  <si>
    <t>Marshfield</t>
  </si>
  <si>
    <t>Aquinas</t>
  </si>
  <si>
    <t>Sparta</t>
  </si>
  <si>
    <t>Chippewa Falls</t>
  </si>
  <si>
    <t>Eau Claire Memorial</t>
  </si>
  <si>
    <t>Tie</t>
  </si>
  <si>
    <t>Tomah</t>
  </si>
  <si>
    <t>Eau Claire North</t>
  </si>
  <si>
    <t>Middleton</t>
  </si>
  <si>
    <t>Notes</t>
  </si>
  <si>
    <t>Loss</t>
  </si>
  <si>
    <t>Season Record:</t>
  </si>
  <si>
    <t xml:space="preserve">Overall </t>
  </si>
  <si>
    <t>Years</t>
  </si>
  <si>
    <t>Baraboo</t>
  </si>
  <si>
    <t>Menomonie</t>
  </si>
  <si>
    <t>West Salem</t>
  </si>
  <si>
    <t>Win %</t>
  </si>
  <si>
    <t>Overall Record</t>
  </si>
  <si>
    <t>Coaching Record</t>
  </si>
  <si>
    <t>MVC Opponents</t>
  </si>
  <si>
    <t>Holmen</t>
  </si>
  <si>
    <t>Sun Prairie</t>
  </si>
  <si>
    <t>Non Conference</t>
  </si>
  <si>
    <t xml:space="preserve">Logan </t>
  </si>
  <si>
    <t>Portage</t>
  </si>
  <si>
    <t>Wisconsin Rapids Assumption</t>
  </si>
  <si>
    <t>Pulaski</t>
  </si>
  <si>
    <t xml:space="preserve">Winona </t>
  </si>
  <si>
    <t xml:space="preserve"> </t>
  </si>
  <si>
    <t>MVC Record</t>
  </si>
  <si>
    <t>Non Conference Record</t>
  </si>
  <si>
    <t>OVERALL RECORD</t>
  </si>
  <si>
    <t>2006-2007</t>
  </si>
  <si>
    <t>2005-2006</t>
  </si>
  <si>
    <t>2004-2005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</si>
  <si>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</si>
  <si>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</si>
  <si>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</si>
  <si>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</si>
  <si>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</si>
  <si>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</si>
  <si>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</si>
  <si>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</si>
  <si>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</si>
  <si>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</si>
  <si>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</si>
  <si>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</si>
  <si>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</si>
  <si>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</si>
  <si>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</si>
  <si>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</si>
  <si>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</si>
  <si>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</si>
  <si>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</si>
  <si>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</si>
  <si>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</si>
  <si>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</si>
  <si>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</si>
  <si>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</si>
  <si>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</si>
  <si>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</si>
  <si>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Girls Basketball</t>
  </si>
  <si>
    <t>Ambrose</t>
  </si>
  <si>
    <t>Divine Savior Holy Angels</t>
  </si>
  <si>
    <t>Regional</t>
  </si>
  <si>
    <t>2OT</t>
  </si>
  <si>
    <t>Mark Ambrose</t>
  </si>
  <si>
    <t>OT</t>
  </si>
  <si>
    <t>Madison West</t>
  </si>
  <si>
    <t>DeForest</t>
  </si>
  <si>
    <t>Sectional</t>
  </si>
  <si>
    <t>Caledonia</t>
  </si>
  <si>
    <t>Prairie du Chien</t>
  </si>
  <si>
    <t>Rochester J.M.</t>
  </si>
  <si>
    <t>Racine Park</t>
  </si>
  <si>
    <t>Whitehall</t>
  </si>
  <si>
    <t>Milwaukee Washington</t>
  </si>
  <si>
    <t>Rochester</t>
  </si>
  <si>
    <t>West Allis Hale</t>
  </si>
  <si>
    <t xml:space="preserve">Madison West </t>
  </si>
  <si>
    <t>Watertown</t>
  </si>
  <si>
    <t>Superior</t>
  </si>
  <si>
    <t>State</t>
  </si>
  <si>
    <t>Black River Falls</t>
  </si>
  <si>
    <t>Manitowoc</t>
  </si>
  <si>
    <t>D.C. Everest</t>
  </si>
  <si>
    <t>Sectional - OT</t>
  </si>
  <si>
    <t>Viroqua</t>
  </si>
  <si>
    <t>Fall Creek</t>
  </si>
  <si>
    <t>Bangor</t>
  </si>
  <si>
    <t>Dave Rudolph</t>
  </si>
  <si>
    <t>Richland Center</t>
  </si>
  <si>
    <t>Arcadia</t>
  </si>
  <si>
    <t>River Falls</t>
  </si>
  <si>
    <t>Onalaska Luther</t>
  </si>
  <si>
    <t xml:space="preserve">Rochester J.M. </t>
  </si>
  <si>
    <t>Tournament</t>
  </si>
  <si>
    <t>Wauwatosa East</t>
  </si>
  <si>
    <t>Paul Holmen</t>
  </si>
  <si>
    <t>92/93-04/05</t>
  </si>
  <si>
    <t>Rudolph</t>
  </si>
  <si>
    <t>77/78-92/93</t>
  </si>
  <si>
    <t>Independence</t>
  </si>
  <si>
    <t xml:space="preserve">Caledonia </t>
  </si>
  <si>
    <t>Ties</t>
  </si>
  <si>
    <t>05/06-present</t>
  </si>
  <si>
    <t>Sauk Prairie</t>
  </si>
  <si>
    <t>Regional 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</si>
</sst>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4" width="7.28125" style="0" customWidth="1"/>
    <col min="5" max="5" width="13.421875" style="0" bestFit="1" customWidth="1"/>
    <col min="6" max="6" width="9.140625" style="15" customWidth="1"/>
    <col min="7" max="7" width="14.00390625" style="17" customWidth="1"/>
    <col min="8" max="8" width="12.28125" style="17" bestFit="1" customWidth="1"/>
    <col min="9" max="9" width="9.7109375" style="17" bestFit="1" customWidth="1"/>
    <col min="10" max="11" width="7.28125" style="17" customWidth="1"/>
    <col min="12" max="12" width="6.421875" style="17" customWidth="1"/>
    <col min="13" max="13" width="8.28125" style="17" customWidth="1"/>
    <col min="14" max="14" width="9.140625" style="17" customWidth="1"/>
  </cols>
  <sheetData>
    <row r="1" ht="18">
      <c r="A1" s="3" t="s">
        <v>82</v>
      </c>
    </row>
    <row r="2" ht="18">
      <c r="A2" s="3"/>
    </row>
    <row r="3" spans="1:7" ht="15.75">
      <c r="A3" s="21" t="s">
        <v>38</v>
      </c>
      <c r="B3" s="21"/>
      <c r="C3" s="21"/>
      <c r="D3" s="21"/>
      <c r="E3" s="21"/>
      <c r="F3" s="22"/>
      <c r="G3" s="23" t="s">
        <v>39</v>
      </c>
    </row>
    <row r="5" spans="1:13" ht="15">
      <c r="A5" s="6" t="s">
        <v>0</v>
      </c>
      <c r="B5" s="36" t="s">
        <v>1</v>
      </c>
      <c r="C5" s="36"/>
      <c r="D5" s="37"/>
      <c r="E5" s="6" t="s">
        <v>4</v>
      </c>
      <c r="F5" s="24"/>
      <c r="G5" s="25" t="s">
        <v>4</v>
      </c>
      <c r="H5" s="25" t="s">
        <v>33</v>
      </c>
      <c r="I5" s="25" t="s">
        <v>12</v>
      </c>
      <c r="J5" s="38" t="s">
        <v>1</v>
      </c>
      <c r="K5" s="39"/>
      <c r="L5" s="37"/>
      <c r="M5" s="25" t="s">
        <v>37</v>
      </c>
    </row>
    <row r="6" spans="1:13" ht="12.75">
      <c r="A6" s="1"/>
      <c r="B6" s="13" t="s">
        <v>2</v>
      </c>
      <c r="C6" s="13" t="s">
        <v>3</v>
      </c>
      <c r="D6" s="13" t="s">
        <v>125</v>
      </c>
      <c r="E6" s="16"/>
      <c r="F6" s="26"/>
      <c r="G6" s="27"/>
      <c r="H6" s="27"/>
      <c r="I6" s="27"/>
      <c r="J6" s="19" t="s">
        <v>2</v>
      </c>
      <c r="K6" s="19" t="s">
        <v>3</v>
      </c>
      <c r="L6" s="19" t="s">
        <v>125</v>
      </c>
      <c r="M6" s="19"/>
    </row>
    <row r="8" spans="1:13" ht="12.75">
      <c r="A8" s="1" t="s">
        <v>56</v>
      </c>
      <c r="B8" s="1">
        <f>'77-78'!E10</f>
        <v>6</v>
      </c>
      <c r="C8" s="1">
        <f>'77-78'!F10</f>
        <v>12</v>
      </c>
      <c r="D8" s="1">
        <f>'77-78'!G10</f>
        <v>0</v>
      </c>
      <c r="E8" s="1" t="s">
        <v>121</v>
      </c>
      <c r="G8" s="18" t="s">
        <v>121</v>
      </c>
      <c r="H8" s="18" t="s">
        <v>122</v>
      </c>
      <c r="I8" s="18">
        <v>16</v>
      </c>
      <c r="J8" s="11">
        <f>SUM(B8:B22)</f>
        <v>184</v>
      </c>
      <c r="K8" s="11">
        <f>SUM(C8:C22)</f>
        <v>126</v>
      </c>
      <c r="L8" s="11">
        <f>SUM(D8:D22)</f>
        <v>1</v>
      </c>
      <c r="M8" s="20">
        <f>J8/(J8+K8)</f>
        <v>0.5935483870967742</v>
      </c>
    </row>
    <row r="9" spans="1:13" ht="12.75">
      <c r="A9" s="1" t="s">
        <v>57</v>
      </c>
      <c r="B9" s="1">
        <f>'78-79'!E10</f>
        <v>14</v>
      </c>
      <c r="C9" s="1">
        <f>'78-79'!F10</f>
        <v>6</v>
      </c>
      <c r="D9" s="1">
        <f>'78-79'!G10</f>
        <v>0</v>
      </c>
      <c r="E9" s="1" t="s">
        <v>121</v>
      </c>
      <c r="G9" s="18" t="s">
        <v>41</v>
      </c>
      <c r="H9" s="18" t="s">
        <v>120</v>
      </c>
      <c r="I9" s="18">
        <v>14</v>
      </c>
      <c r="J9" s="18">
        <f>SUM(B23:B35)</f>
        <v>156</v>
      </c>
      <c r="K9" s="18">
        <f>SUM(C23:C35)</f>
        <v>135</v>
      </c>
      <c r="L9" s="18">
        <f>SUM(D23:D35)</f>
        <v>0</v>
      </c>
      <c r="M9" s="20">
        <f>J9/(J9+K9)</f>
        <v>0.5360824742268041</v>
      </c>
    </row>
    <row r="10" spans="1:13" ht="12.75">
      <c r="A10" s="1" t="s">
        <v>58</v>
      </c>
      <c r="B10" s="1">
        <f>'79-80'!E10</f>
        <v>17</v>
      </c>
      <c r="C10" s="1">
        <f>'79-80'!F10</f>
        <v>4</v>
      </c>
      <c r="D10" s="1">
        <f>'79-80'!G10</f>
        <v>0</v>
      </c>
      <c r="E10" s="1" t="s">
        <v>121</v>
      </c>
      <c r="G10" s="18" t="s">
        <v>83</v>
      </c>
      <c r="H10" s="18" t="s">
        <v>126</v>
      </c>
      <c r="I10" s="18">
        <v>2</v>
      </c>
      <c r="J10" s="18">
        <f>SUM(B36:B37)</f>
        <v>7</v>
      </c>
      <c r="K10" s="18">
        <f>SUM(C36:C37)</f>
        <v>36</v>
      </c>
      <c r="L10" s="18">
        <f>SUM(D36:D37)</f>
        <v>0</v>
      </c>
      <c r="M10" s="20">
        <f>J10/(J10+K10)</f>
        <v>0.16279069767441862</v>
      </c>
    </row>
    <row r="11" spans="1:13" ht="12.75">
      <c r="A11" s="1" t="s">
        <v>59</v>
      </c>
      <c r="B11" s="1">
        <f>'80-81'!E10</f>
        <v>16</v>
      </c>
      <c r="C11" s="1">
        <f>'80-81'!F10</f>
        <v>7</v>
      </c>
      <c r="D11" s="1">
        <f>'80-81'!G10</f>
        <v>0</v>
      </c>
      <c r="E11" s="1" t="s">
        <v>121</v>
      </c>
      <c r="G11" s="18"/>
      <c r="H11" s="18"/>
      <c r="I11" s="18"/>
      <c r="J11" s="18"/>
      <c r="K11" s="18"/>
      <c r="L11" s="18"/>
      <c r="M11" s="20"/>
    </row>
    <row r="12" spans="1:13" ht="12.75">
      <c r="A12" s="1" t="s">
        <v>60</v>
      </c>
      <c r="B12" s="1">
        <f>'81-82'!E10</f>
        <v>17</v>
      </c>
      <c r="C12" s="1">
        <f>'81-82'!F10</f>
        <v>4</v>
      </c>
      <c r="D12" s="1">
        <f>'81-82'!G10</f>
        <v>0</v>
      </c>
      <c r="E12" s="1" t="s">
        <v>121</v>
      </c>
      <c r="G12" s="18"/>
      <c r="H12" s="18"/>
      <c r="I12" s="18"/>
      <c r="J12" s="18">
        <f>SUM(J8:J11)</f>
        <v>347</v>
      </c>
      <c r="K12" s="18">
        <f>SUM(K8:K11)</f>
        <v>297</v>
      </c>
      <c r="L12" s="18">
        <f>SUM(L8:L11)</f>
        <v>1</v>
      </c>
      <c r="M12" s="20">
        <f>J12/(J12+K12)</f>
        <v>0.5388198757763976</v>
      </c>
    </row>
    <row r="13" spans="1:13" ht="12.75">
      <c r="A13" s="1" t="s">
        <v>61</v>
      </c>
      <c r="B13" s="1">
        <f>'82-83'!E10</f>
        <v>13</v>
      </c>
      <c r="C13" s="1">
        <f>'82-83'!F10</f>
        <v>8</v>
      </c>
      <c r="D13" s="1">
        <f>'82-83'!G10</f>
        <v>0</v>
      </c>
      <c r="E13" s="1" t="s">
        <v>121</v>
      </c>
      <c r="G13" s="18"/>
      <c r="H13" s="18"/>
      <c r="I13" s="18"/>
      <c r="J13" s="11"/>
      <c r="K13" s="11"/>
      <c r="L13" s="11"/>
      <c r="M13" s="20"/>
    </row>
    <row r="14" spans="1:13" ht="12.75">
      <c r="A14" s="1" t="s">
        <v>62</v>
      </c>
      <c r="B14" s="1">
        <f>'83-84'!E10</f>
        <v>6</v>
      </c>
      <c r="C14" s="1">
        <f>'83-84'!F10</f>
        <v>7</v>
      </c>
      <c r="D14" s="1">
        <f>'83-84'!G10</f>
        <v>1</v>
      </c>
      <c r="E14" s="1" t="s">
        <v>121</v>
      </c>
      <c r="G14" s="18"/>
      <c r="H14" s="18"/>
      <c r="I14" s="18"/>
      <c r="J14" s="18"/>
      <c r="K14" s="18"/>
      <c r="L14" s="18"/>
      <c r="M14" s="20"/>
    </row>
    <row r="15" spans="1:13" ht="12.75">
      <c r="A15" s="1" t="s">
        <v>63</v>
      </c>
      <c r="B15" s="1">
        <f>'84-85'!E10</f>
        <v>9</v>
      </c>
      <c r="C15" s="1">
        <f>'84-85'!F10</f>
        <v>9</v>
      </c>
      <c r="D15" s="1">
        <f>'84-85'!G10</f>
        <v>0</v>
      </c>
      <c r="E15" s="1" t="s">
        <v>121</v>
      </c>
      <c r="G15" s="18"/>
      <c r="H15" s="18"/>
      <c r="I15" s="18"/>
      <c r="J15" s="18"/>
      <c r="K15" s="18"/>
      <c r="L15" s="18"/>
      <c r="M15" s="20"/>
    </row>
    <row r="16" spans="1:9" ht="12.75">
      <c r="A16" s="1">
        <v>19851986</v>
      </c>
      <c r="B16" s="1">
        <f>'85-86'!E10</f>
        <v>13</v>
      </c>
      <c r="C16" s="1">
        <f>'85-86'!F10</f>
        <v>9</v>
      </c>
      <c r="D16" s="1">
        <f>'85-86'!G10</f>
        <v>0</v>
      </c>
      <c r="E16" s="1" t="s">
        <v>121</v>
      </c>
      <c r="G16" s="18"/>
      <c r="H16" s="18"/>
      <c r="I16" s="18"/>
    </row>
    <row r="17" spans="1:5" ht="12.75">
      <c r="A17" s="1" t="s">
        <v>64</v>
      </c>
      <c r="B17" s="1">
        <f>'86-87'!E10</f>
        <v>13</v>
      </c>
      <c r="C17" s="1">
        <f>'86-87'!F10</f>
        <v>10</v>
      </c>
      <c r="D17" s="1">
        <f>'86-87'!G10</f>
        <v>0</v>
      </c>
      <c r="E17" s="1" t="s">
        <v>121</v>
      </c>
    </row>
    <row r="18" spans="1:5" ht="12.75">
      <c r="A18" s="1" t="s">
        <v>65</v>
      </c>
      <c r="B18" s="1">
        <f>'87-88'!E10</f>
        <v>12</v>
      </c>
      <c r="C18" s="1">
        <f>'87-88'!F10</f>
        <v>10</v>
      </c>
      <c r="D18" s="1">
        <f>'87-88'!G10</f>
        <v>0</v>
      </c>
      <c r="E18" s="1" t="s">
        <v>121</v>
      </c>
    </row>
    <row r="19" spans="1:5" ht="12.75">
      <c r="A19" s="1" t="s">
        <v>66</v>
      </c>
      <c r="B19" s="1">
        <f>'88-89'!E10</f>
        <v>13</v>
      </c>
      <c r="C19" s="1">
        <f>'88-89'!F10</f>
        <v>10</v>
      </c>
      <c r="D19" s="1">
        <f>'88-89'!G10</f>
        <v>0</v>
      </c>
      <c r="E19" s="1" t="s">
        <v>121</v>
      </c>
    </row>
    <row r="20" spans="1:5" ht="12.75">
      <c r="A20" s="1" t="s">
        <v>67</v>
      </c>
      <c r="B20" s="1">
        <f>'89-90'!E10</f>
        <v>17</v>
      </c>
      <c r="C20" s="1">
        <f>'89-90'!F10</f>
        <v>6</v>
      </c>
      <c r="D20" s="1">
        <f>'89-90'!G10</f>
        <v>0</v>
      </c>
      <c r="E20" s="1" t="s">
        <v>121</v>
      </c>
    </row>
    <row r="21" spans="1:5" ht="12.75">
      <c r="A21" s="1" t="s">
        <v>68</v>
      </c>
      <c r="B21" s="1">
        <f>'90-91'!E10</f>
        <v>6</v>
      </c>
      <c r="C21" s="1">
        <f>'90-91'!F10</f>
        <v>15</v>
      </c>
      <c r="D21" s="1">
        <f>'90-91'!G10</f>
        <v>0</v>
      </c>
      <c r="E21" s="1" t="s">
        <v>121</v>
      </c>
    </row>
    <row r="22" spans="1:5" ht="12.75">
      <c r="A22" s="1" t="s">
        <v>69</v>
      </c>
      <c r="B22" s="1">
        <f>'91-92'!E10</f>
        <v>12</v>
      </c>
      <c r="C22" s="1">
        <f>'91-92'!F10</f>
        <v>9</v>
      </c>
      <c r="D22" s="1">
        <f>'91-92'!G10</f>
        <v>0</v>
      </c>
      <c r="E22" s="1" t="s">
        <v>121</v>
      </c>
    </row>
    <row r="23" spans="1:5" ht="12.75">
      <c r="A23" s="1" t="s">
        <v>70</v>
      </c>
      <c r="B23" s="1">
        <f>'92-93'!E10</f>
        <v>15</v>
      </c>
      <c r="C23" s="1">
        <f>'92-93'!F10</f>
        <v>8</v>
      </c>
      <c r="D23" s="1">
        <f>'92-93'!G10</f>
        <v>0</v>
      </c>
      <c r="E23" s="1" t="s">
        <v>41</v>
      </c>
    </row>
    <row r="24" spans="1:5" ht="12.75">
      <c r="A24" s="1" t="s">
        <v>71</v>
      </c>
      <c r="B24" s="1">
        <f>'93-94'!E10</f>
        <v>26</v>
      </c>
      <c r="C24" s="1">
        <f>'93-94'!F10</f>
        <v>1</v>
      </c>
      <c r="D24" s="1">
        <f>'93-94'!G10</f>
        <v>0</v>
      </c>
      <c r="E24" s="1" t="s">
        <v>41</v>
      </c>
    </row>
    <row r="25" spans="1:5" ht="12.75">
      <c r="A25" s="1" t="s">
        <v>72</v>
      </c>
      <c r="B25" s="1">
        <f>'94-95'!E10</f>
        <v>25</v>
      </c>
      <c r="C25" s="1">
        <f>'94-95'!F10</f>
        <v>1</v>
      </c>
      <c r="D25" s="1">
        <f>'94-95'!G10</f>
        <v>0</v>
      </c>
      <c r="E25" s="1" t="s">
        <v>41</v>
      </c>
    </row>
    <row r="26" spans="1:5" ht="12.75">
      <c r="A26" s="1" t="s">
        <v>73</v>
      </c>
      <c r="B26" s="1">
        <f>'95-96'!E10</f>
        <v>17</v>
      </c>
      <c r="C26" s="1">
        <f>'95-96'!F10</f>
        <v>5</v>
      </c>
      <c r="D26" s="1">
        <f>'95-96'!G10</f>
        <v>0</v>
      </c>
      <c r="E26" s="1" t="s">
        <v>41</v>
      </c>
    </row>
    <row r="27" spans="1:5" ht="12.75">
      <c r="A27" s="1" t="s">
        <v>74</v>
      </c>
      <c r="B27" s="1">
        <f>'96-97'!E10</f>
        <v>13</v>
      </c>
      <c r="C27" s="1">
        <f>'96-97'!F10</f>
        <v>8</v>
      </c>
      <c r="D27" s="1">
        <f>'96-97'!G10</f>
        <v>0</v>
      </c>
      <c r="E27" s="1" t="s">
        <v>41</v>
      </c>
    </row>
    <row r="28" spans="1:5" ht="12.75">
      <c r="A28" s="1" t="s">
        <v>75</v>
      </c>
      <c r="B28" s="1">
        <f>'97-98'!E10</f>
        <v>4</v>
      </c>
      <c r="C28" s="1">
        <f>'97-98'!F10</f>
        <v>17</v>
      </c>
      <c r="D28" s="1">
        <f>'97-98'!G10</f>
        <v>0</v>
      </c>
      <c r="E28" s="1" t="s">
        <v>41</v>
      </c>
    </row>
    <row r="29" spans="1:5" ht="12.75">
      <c r="A29" s="1" t="s">
        <v>76</v>
      </c>
      <c r="B29" s="1">
        <f>'98-99'!E10</f>
        <v>4</v>
      </c>
      <c r="C29" s="1">
        <f>'98-99'!F10</f>
        <v>17</v>
      </c>
      <c r="D29" s="1">
        <f>'98-99'!G10</f>
        <v>0</v>
      </c>
      <c r="E29" s="1" t="s">
        <v>41</v>
      </c>
    </row>
    <row r="30" spans="1:5" ht="12.75">
      <c r="A30" s="1" t="s">
        <v>77</v>
      </c>
      <c r="B30" s="1">
        <f>'99-00'!E10</f>
        <v>3</v>
      </c>
      <c r="C30" s="1">
        <f>'99-00'!F10</f>
        <v>18</v>
      </c>
      <c r="D30" s="1">
        <f>'99-00'!G10</f>
        <v>0</v>
      </c>
      <c r="E30" s="1" t="s">
        <v>41</v>
      </c>
    </row>
    <row r="31" spans="1:5" ht="12.75">
      <c r="A31" s="1" t="s">
        <v>78</v>
      </c>
      <c r="B31" s="1">
        <f>'00-01'!E10</f>
        <v>8</v>
      </c>
      <c r="C31" s="1">
        <f>'00-01'!F10</f>
        <v>13</v>
      </c>
      <c r="D31" s="1">
        <f>'00-01'!G10</f>
        <v>0</v>
      </c>
      <c r="E31" s="1" t="s">
        <v>41</v>
      </c>
    </row>
    <row r="32" spans="1:5" ht="12.75">
      <c r="A32" s="1" t="s">
        <v>79</v>
      </c>
      <c r="B32" s="1">
        <f>'01-02'!E10</f>
        <v>7</v>
      </c>
      <c r="C32" s="1">
        <f>'01-02'!F10</f>
        <v>14</v>
      </c>
      <c r="D32" s="1">
        <f>'01-02'!G10</f>
        <v>0</v>
      </c>
      <c r="E32" s="1" t="s">
        <v>41</v>
      </c>
    </row>
    <row r="33" spans="1:5" ht="12.75">
      <c r="A33" s="1" t="s">
        <v>80</v>
      </c>
      <c r="B33" s="1">
        <f>'02-03'!E10</f>
        <v>9</v>
      </c>
      <c r="C33" s="1">
        <f>'02-03'!F10</f>
        <v>12</v>
      </c>
      <c r="D33" s="1">
        <f>'02-03'!G10</f>
        <v>0</v>
      </c>
      <c r="E33" s="1" t="s">
        <v>41</v>
      </c>
    </row>
    <row r="34" spans="1:5" ht="12.75">
      <c r="A34" s="1" t="s">
        <v>81</v>
      </c>
      <c r="B34" s="1">
        <f>'03-04'!E10</f>
        <v>10</v>
      </c>
      <c r="C34" s="1">
        <f>'03-04'!F10</f>
        <v>12</v>
      </c>
      <c r="D34" s="1">
        <f>'03-04'!G10</f>
        <v>0</v>
      </c>
      <c r="E34" s="1" t="s">
        <v>41</v>
      </c>
    </row>
    <row r="35" spans="1:5" ht="12.75">
      <c r="A35" s="1" t="s">
        <v>55</v>
      </c>
      <c r="B35" s="1">
        <f>'04-05'!E10</f>
        <v>15</v>
      </c>
      <c r="C35" s="1">
        <f>'04-05'!F10</f>
        <v>9</v>
      </c>
      <c r="D35" s="1">
        <f>'04-05'!G10</f>
        <v>0</v>
      </c>
      <c r="E35" s="1" t="s">
        <v>41</v>
      </c>
    </row>
    <row r="36" spans="1:5" ht="12.75">
      <c r="A36" s="1" t="s">
        <v>54</v>
      </c>
      <c r="B36" s="1">
        <f>'05-06'!E10</f>
        <v>2</v>
      </c>
      <c r="C36" s="1">
        <f>'05-06'!F10</f>
        <v>19</v>
      </c>
      <c r="D36" s="1">
        <f>'05-06'!G10</f>
        <v>0</v>
      </c>
      <c r="E36" s="1" t="s">
        <v>83</v>
      </c>
    </row>
    <row r="37" spans="1:5" ht="12.75">
      <c r="A37" s="1" t="s">
        <v>53</v>
      </c>
      <c r="B37" s="1">
        <f>'06-07'!E10</f>
        <v>5</v>
      </c>
      <c r="C37" s="1">
        <f>'06-07'!F10</f>
        <v>17</v>
      </c>
      <c r="D37" s="1">
        <f>'06-07'!G10</f>
        <v>0</v>
      </c>
      <c r="E37" s="1" t="s">
        <v>83</v>
      </c>
    </row>
    <row r="38" spans="1:5" ht="15.75">
      <c r="A38" s="2" t="s">
        <v>32</v>
      </c>
      <c r="B38" s="2">
        <f>SUM(B8:B37)</f>
        <v>347</v>
      </c>
      <c r="C38" s="2">
        <f>SUM(C8:C37)</f>
        <v>297</v>
      </c>
      <c r="D38" s="2">
        <f>SUM(D8:D37)</f>
        <v>1</v>
      </c>
      <c r="E38" s="29">
        <f>B38/(B38+C38)</f>
        <v>0.5388198757763976</v>
      </c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</sheetData>
  <mergeCells count="2">
    <mergeCell ref="B5:D5"/>
    <mergeCell ref="J5:L5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3</v>
      </c>
      <c r="F10" s="13">
        <f>SUM(F12:F40)</f>
        <v>18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44</v>
      </c>
      <c r="C12" s="1">
        <v>56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92</v>
      </c>
      <c r="B13" s="1">
        <v>65</v>
      </c>
      <c r="C13" s="1">
        <v>51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15</v>
      </c>
      <c r="B14" s="1">
        <v>32</v>
      </c>
      <c r="C14" s="1">
        <v>46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35</v>
      </c>
      <c r="B15" s="1">
        <v>50</v>
      </c>
      <c r="C15" s="1">
        <v>66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26</v>
      </c>
      <c r="B16" s="1">
        <v>30</v>
      </c>
      <c r="C16" s="1">
        <v>41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27</v>
      </c>
      <c r="B17" s="1">
        <v>54</v>
      </c>
      <c r="C17" s="1">
        <v>69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36</v>
      </c>
      <c r="B18" s="1">
        <v>67</v>
      </c>
      <c r="C18" s="1">
        <v>50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41</v>
      </c>
      <c r="B19" s="1">
        <v>52</v>
      </c>
      <c r="C19" s="1">
        <v>54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14</v>
      </c>
      <c r="B20" s="1">
        <v>44</v>
      </c>
      <c r="C20" s="1">
        <v>67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22</v>
      </c>
      <c r="B21" s="1">
        <v>57</v>
      </c>
      <c r="C21" s="1">
        <v>66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21</v>
      </c>
      <c r="B22" s="1">
        <v>32</v>
      </c>
      <c r="C22" s="1">
        <v>49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15</v>
      </c>
      <c r="B23" s="1">
        <v>52</v>
      </c>
      <c r="C23" s="1">
        <v>64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26</v>
      </c>
      <c r="B24" s="1">
        <v>59</v>
      </c>
      <c r="C24" s="1">
        <v>72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17</v>
      </c>
      <c r="B25" s="1">
        <v>51</v>
      </c>
      <c r="C25" s="1">
        <v>68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93</v>
      </c>
      <c r="B26" s="1">
        <v>66</v>
      </c>
      <c r="C26" s="1">
        <v>36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8" ht="12.75">
      <c r="A27" s="35" t="s">
        <v>41</v>
      </c>
      <c r="B27" s="1">
        <v>66</v>
      </c>
      <c r="C27" s="1">
        <v>74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  <c r="H27" t="s">
        <v>88</v>
      </c>
    </row>
    <row r="28" spans="1:7" ht="12.75">
      <c r="A28" s="35" t="s">
        <v>14</v>
      </c>
      <c r="B28" s="1">
        <v>39</v>
      </c>
      <c r="C28" s="1">
        <v>46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22</v>
      </c>
      <c r="B29" s="1">
        <v>41</v>
      </c>
      <c r="C29" s="1">
        <v>58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24</v>
      </c>
      <c r="B30" s="1">
        <v>38</v>
      </c>
      <c r="C30" s="1">
        <v>79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21</v>
      </c>
      <c r="B31" s="1">
        <v>35</v>
      </c>
      <c r="C31" s="1">
        <v>48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26</v>
      </c>
      <c r="B32" s="1">
        <v>45</v>
      </c>
      <c r="C32" s="1">
        <v>63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4:7" ht="12.75">
      <c r="D10" s="12" t="s">
        <v>31</v>
      </c>
      <c r="E10" s="13">
        <f>SUM(E12:E40)</f>
        <v>4</v>
      </c>
      <c r="F10" s="13">
        <f>SUM(F12:F40)</f>
        <v>17</v>
      </c>
      <c r="G10" s="13">
        <f>SUM(G12:G40)</f>
        <v>0</v>
      </c>
    </row>
    <row r="11" spans="1:7" ht="12.75">
      <c r="A11" s="35"/>
      <c r="D11" s="12"/>
      <c r="E11" s="13"/>
      <c r="F11" s="13"/>
      <c r="G11" s="13"/>
    </row>
    <row r="12" spans="1:7" ht="12.75">
      <c r="A12" s="35" t="s">
        <v>23</v>
      </c>
      <c r="B12" s="1">
        <v>37</v>
      </c>
      <c r="C12" s="1">
        <v>46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17</v>
      </c>
      <c r="B13" s="1">
        <v>35</v>
      </c>
      <c r="C13" s="1">
        <v>58</v>
      </c>
      <c r="D13" s="1" t="str">
        <f aca="true" t="shared" si="0" ref="D13:D32">IF(B13&gt;C13,"Won",IF(B13&lt;C13,"Loss",IF(B13=C13,"Tie")))</f>
        <v>Loss</v>
      </c>
      <c r="E13" s="10">
        <f aca="true" t="shared" si="1" ref="E13:E32">IF(B13&gt;C13,1,"")</f>
      </c>
      <c r="F13" s="10">
        <f aca="true" t="shared" si="2" ref="F13:F32">IF(B13&lt;C13,1,"")</f>
        <v>1</v>
      </c>
      <c r="G13" s="10">
        <f aca="true" t="shared" si="3" ref="G13:G32">IF(B13=C13,1,"")</f>
      </c>
    </row>
    <row r="14" spans="1:7" ht="12.75">
      <c r="A14" s="35" t="s">
        <v>21</v>
      </c>
      <c r="B14" s="1">
        <v>39</v>
      </c>
      <c r="C14" s="1">
        <v>59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92</v>
      </c>
      <c r="B15" s="1">
        <v>48</v>
      </c>
      <c r="C15" s="1">
        <v>50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15</v>
      </c>
      <c r="B16" s="1">
        <v>52</v>
      </c>
      <c r="C16" s="1">
        <v>58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27</v>
      </c>
      <c r="B17" s="1">
        <v>49</v>
      </c>
      <c r="C17" s="1">
        <v>58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26</v>
      </c>
      <c r="B18" s="1">
        <v>70</v>
      </c>
      <c r="C18" s="1">
        <v>52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93</v>
      </c>
      <c r="B19" s="1">
        <v>35</v>
      </c>
      <c r="C19" s="1">
        <v>53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41</v>
      </c>
      <c r="B20" s="1">
        <v>29</v>
      </c>
      <c r="C20" s="1">
        <v>52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35</v>
      </c>
      <c r="B21" s="1">
        <v>47</v>
      </c>
      <c r="C21" s="1">
        <v>62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36</v>
      </c>
      <c r="B22" s="1">
        <v>47</v>
      </c>
      <c r="C22" s="1">
        <v>64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14</v>
      </c>
      <c r="B23" s="1">
        <v>47</v>
      </c>
      <c r="C23" s="1">
        <v>57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21</v>
      </c>
      <c r="B24" s="1">
        <v>55</v>
      </c>
      <c r="C24" s="1">
        <v>60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22</v>
      </c>
      <c r="B25" s="1">
        <v>55</v>
      </c>
      <c r="C25" s="1">
        <v>46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15</v>
      </c>
      <c r="B26" s="1">
        <v>56</v>
      </c>
      <c r="C26" s="1">
        <v>68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26</v>
      </c>
      <c r="B27" s="1">
        <v>57</v>
      </c>
      <c r="C27" s="1">
        <v>50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24</v>
      </c>
      <c r="B28" s="1">
        <v>48</v>
      </c>
      <c r="C28" s="1">
        <v>35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41</v>
      </c>
      <c r="B29" s="1">
        <v>40</v>
      </c>
      <c r="C29" s="1">
        <v>55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14</v>
      </c>
      <c r="B30" s="1">
        <v>40</v>
      </c>
      <c r="C30" s="1">
        <v>49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22</v>
      </c>
      <c r="B31" s="1">
        <v>43</v>
      </c>
      <c r="C31" s="1">
        <v>62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14</v>
      </c>
      <c r="B32" s="1">
        <v>39</v>
      </c>
      <c r="C32" s="1">
        <v>74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4</v>
      </c>
      <c r="F10" s="13">
        <f>SUM(F12:F40)</f>
        <v>17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48</v>
      </c>
      <c r="C12" s="1">
        <v>36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93</v>
      </c>
      <c r="B13" s="1">
        <v>37</v>
      </c>
      <c r="C13" s="1">
        <v>41</v>
      </c>
      <c r="D13" s="1" t="str">
        <f aca="true" t="shared" si="0" ref="D13:D32">IF(B13&gt;C13,"Won",IF(B13&lt;C13,"Loss",IF(B13=C13,"Tie")))</f>
        <v>Loss</v>
      </c>
      <c r="E13" s="10">
        <f aca="true" t="shared" si="1" ref="E13:E32">IF(B13&gt;C13,1,"")</f>
      </c>
      <c r="F13" s="10">
        <f aca="true" t="shared" si="2" ref="F13:F32">IF(B13&lt;C13,1,"")</f>
        <v>1</v>
      </c>
      <c r="G13" s="10">
        <f aca="true" t="shared" si="3" ref="G13:G32">IF(B13=C13,1,"")</f>
      </c>
    </row>
    <row r="14" spans="1:7" ht="12.75">
      <c r="A14" s="35" t="s">
        <v>21</v>
      </c>
      <c r="B14" s="1">
        <v>47</v>
      </c>
      <c r="C14" s="1">
        <v>49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17</v>
      </c>
      <c r="B15" s="1">
        <v>55</v>
      </c>
      <c r="C15" s="1">
        <v>40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15</v>
      </c>
      <c r="B16" s="1">
        <v>39</v>
      </c>
      <c r="C16" s="1">
        <v>51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27</v>
      </c>
      <c r="B17" s="1">
        <v>57</v>
      </c>
      <c r="C17" s="1">
        <v>73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26</v>
      </c>
      <c r="B18" s="1">
        <v>38</v>
      </c>
      <c r="C18" s="1">
        <v>55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35</v>
      </c>
      <c r="B19" s="1">
        <v>29</v>
      </c>
      <c r="C19" s="1">
        <v>57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36</v>
      </c>
      <c r="B20" s="30">
        <v>43</v>
      </c>
      <c r="C20" s="1">
        <v>49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41</v>
      </c>
      <c r="B21" s="1">
        <v>27</v>
      </c>
      <c r="C21" s="1">
        <v>63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14</v>
      </c>
      <c r="B22" s="1">
        <v>58</v>
      </c>
      <c r="C22" s="1">
        <v>60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22</v>
      </c>
      <c r="B23" s="1">
        <v>53</v>
      </c>
      <c r="C23" s="1">
        <v>49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21</v>
      </c>
      <c r="B24" s="1">
        <v>13</v>
      </c>
      <c r="C24" s="1">
        <v>43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94</v>
      </c>
      <c r="B25" s="1">
        <v>37</v>
      </c>
      <c r="C25" s="1">
        <v>51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15</v>
      </c>
      <c r="B26" s="1">
        <v>49</v>
      </c>
      <c r="C26" s="1">
        <v>63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26</v>
      </c>
      <c r="B27" s="1">
        <v>71</v>
      </c>
      <c r="C27" s="1">
        <v>41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14</v>
      </c>
      <c r="B28" s="1">
        <v>53</v>
      </c>
      <c r="C28" s="1">
        <v>62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41</v>
      </c>
      <c r="B29" s="1">
        <v>36</v>
      </c>
      <c r="C29" s="1">
        <v>63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24</v>
      </c>
      <c r="B30" s="1">
        <v>43</v>
      </c>
      <c r="C30" s="1">
        <v>62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22</v>
      </c>
      <c r="B31" s="1">
        <v>38</v>
      </c>
      <c r="C31" s="1">
        <v>47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28</v>
      </c>
      <c r="B32" s="1">
        <v>45</v>
      </c>
      <c r="C32" s="1">
        <v>52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13</v>
      </c>
      <c r="F10" s="13">
        <f>SUM(F12:F40)</f>
        <v>8</v>
      </c>
      <c r="G10" s="13">
        <f>SUM(G12:G40)</f>
        <v>0</v>
      </c>
    </row>
    <row r="11" spans="1:7" ht="12.75">
      <c r="A11" s="35"/>
      <c r="B11" s="1"/>
      <c r="C11" s="1"/>
      <c r="D11" s="1"/>
      <c r="E11" s="1"/>
      <c r="F11" s="1"/>
      <c r="G11" s="1"/>
    </row>
    <row r="12" spans="1:7" ht="12.75">
      <c r="A12" s="35" t="s">
        <v>23</v>
      </c>
      <c r="B12" s="1">
        <v>54</v>
      </c>
      <c r="C12" s="1">
        <v>46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95</v>
      </c>
      <c r="B13" s="1">
        <v>45</v>
      </c>
      <c r="C13" s="1">
        <v>30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96</v>
      </c>
      <c r="B14" s="1">
        <v>46</v>
      </c>
      <c r="C14" s="1">
        <v>73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93</v>
      </c>
      <c r="B15" s="1">
        <v>54</v>
      </c>
      <c r="C15" s="1">
        <v>26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14</v>
      </c>
      <c r="B16" s="1">
        <v>38</v>
      </c>
      <c r="C16" s="1">
        <v>50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24</v>
      </c>
      <c r="B17" s="1">
        <v>63</v>
      </c>
      <c r="C17" s="1">
        <v>36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26</v>
      </c>
      <c r="B18" s="1">
        <v>56</v>
      </c>
      <c r="C18" s="1">
        <v>43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41</v>
      </c>
      <c r="B19" s="1">
        <v>47</v>
      </c>
      <c r="C19" s="1">
        <v>56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35</v>
      </c>
      <c r="B20" s="1">
        <v>55</v>
      </c>
      <c r="C20" s="1">
        <v>46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21</v>
      </c>
      <c r="B21" s="1">
        <v>41</v>
      </c>
      <c r="C21" s="1">
        <v>54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22</v>
      </c>
      <c r="B22" s="1">
        <v>52</v>
      </c>
      <c r="C22" s="1">
        <v>35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94</v>
      </c>
      <c r="B23" s="1">
        <v>57</v>
      </c>
      <c r="C23" s="1">
        <v>60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15</v>
      </c>
      <c r="B24" s="1">
        <v>72</v>
      </c>
      <c r="C24" s="1">
        <v>60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14</v>
      </c>
      <c r="B25" s="1">
        <v>44</v>
      </c>
      <c r="C25" s="1">
        <v>38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26</v>
      </c>
      <c r="B26" s="1">
        <v>56</v>
      </c>
      <c r="C26" s="1">
        <v>58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41</v>
      </c>
      <c r="B27" s="1">
        <v>39</v>
      </c>
      <c r="C27" s="1">
        <v>63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21</v>
      </c>
      <c r="B28" s="1">
        <v>47</v>
      </c>
      <c r="C28" s="1">
        <v>37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22</v>
      </c>
      <c r="B29" s="1">
        <v>49</v>
      </c>
      <c r="C29" s="1">
        <v>30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15</v>
      </c>
      <c r="B30" s="1">
        <v>64</v>
      </c>
      <c r="C30" s="1">
        <v>47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27</v>
      </c>
      <c r="B31" s="1">
        <v>49</v>
      </c>
      <c r="C31" s="1">
        <v>43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89</v>
      </c>
      <c r="B32" s="1">
        <v>49</v>
      </c>
      <c r="C32" s="1">
        <v>56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17</v>
      </c>
      <c r="F10" s="13">
        <f>SUM(F12:F40)</f>
        <v>5</v>
      </c>
      <c r="G10" s="13">
        <f>SUM(G12:G40)</f>
        <v>0</v>
      </c>
    </row>
    <row r="11" ht="12.75">
      <c r="A11" s="35"/>
    </row>
    <row r="12" spans="1:7" ht="12.75">
      <c r="A12" s="35" t="s">
        <v>35</v>
      </c>
      <c r="B12" s="1">
        <v>74</v>
      </c>
      <c r="C12" s="1">
        <v>55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23</v>
      </c>
      <c r="B13" s="1">
        <v>51</v>
      </c>
      <c r="C13" s="1">
        <v>41</v>
      </c>
      <c r="D13" s="1" t="str">
        <f aca="true" t="shared" si="0" ref="D13:D33">IF(B13&gt;C13,"Won",IF(B13&lt;C13,"Loss",IF(B13=C13,"Tie")))</f>
        <v>Won</v>
      </c>
      <c r="E13" s="10">
        <f aca="true" t="shared" si="1" ref="E13:E33">IF(B13&gt;C13,1,"")</f>
        <v>1</v>
      </c>
      <c r="F13" s="10">
        <f aca="true" t="shared" si="2" ref="F13:F33">IF(B13&lt;C13,1,"")</f>
      </c>
      <c r="G13" s="10">
        <f aca="true" t="shared" si="3" ref="G13:G33">IF(B13=C13,1,"")</f>
      </c>
    </row>
    <row r="14" spans="1:7" ht="12.75">
      <c r="A14" s="35" t="s">
        <v>99</v>
      </c>
      <c r="B14" s="1">
        <v>52</v>
      </c>
      <c r="C14" s="1">
        <v>47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97</v>
      </c>
      <c r="B15" s="1">
        <v>39</v>
      </c>
      <c r="C15" s="1">
        <v>28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14</v>
      </c>
      <c r="B16" s="1">
        <v>59</v>
      </c>
      <c r="C16" s="1">
        <v>51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17</v>
      </c>
      <c r="B17" s="1">
        <v>48</v>
      </c>
      <c r="C17" s="1">
        <v>38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26</v>
      </c>
      <c r="B18" s="1">
        <v>61</v>
      </c>
      <c r="C18" s="1">
        <v>72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21</v>
      </c>
      <c r="B19" s="1">
        <v>59</v>
      </c>
      <c r="C19" s="1">
        <v>45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41</v>
      </c>
      <c r="B20" s="1">
        <v>41</v>
      </c>
      <c r="C20" s="1">
        <v>34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22</v>
      </c>
      <c r="B21" s="1">
        <v>53</v>
      </c>
      <c r="C21" s="1">
        <v>38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15</v>
      </c>
      <c r="B22" s="1">
        <v>67</v>
      </c>
      <c r="C22" s="1">
        <v>55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93</v>
      </c>
      <c r="B23" s="1">
        <v>62</v>
      </c>
      <c r="C23" s="1">
        <v>29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14</v>
      </c>
      <c r="B24" s="1">
        <v>70</v>
      </c>
      <c r="C24" s="1">
        <v>57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26</v>
      </c>
      <c r="B25" s="1">
        <v>66</v>
      </c>
      <c r="C25" s="1">
        <v>50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8" ht="12.75">
      <c r="A26" s="35" t="s">
        <v>41</v>
      </c>
      <c r="B26" s="1">
        <v>53</v>
      </c>
      <c r="C26" s="1">
        <v>55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  <c r="H26" t="s">
        <v>88</v>
      </c>
    </row>
    <row r="27" spans="1:7" ht="12.75">
      <c r="A27" s="35" t="s">
        <v>21</v>
      </c>
      <c r="B27" s="1">
        <v>51</v>
      </c>
      <c r="C27" s="1">
        <v>55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98</v>
      </c>
      <c r="B28" s="1">
        <v>42</v>
      </c>
      <c r="C28" s="1">
        <v>76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18</v>
      </c>
      <c r="B29" s="1">
        <v>84</v>
      </c>
      <c r="C29" s="1">
        <v>35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15</v>
      </c>
      <c r="B30" s="1">
        <v>72</v>
      </c>
      <c r="C30" s="1">
        <v>47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22</v>
      </c>
      <c r="B31" s="1">
        <v>59</v>
      </c>
      <c r="C31" s="1">
        <v>37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26</v>
      </c>
      <c r="B32" s="1">
        <v>53</v>
      </c>
      <c r="C32" s="1">
        <v>46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14</v>
      </c>
      <c r="B33" s="1">
        <v>52</v>
      </c>
      <c r="C33" s="1">
        <v>57</v>
      </c>
      <c r="D33" s="1" t="str">
        <f t="shared" si="0"/>
        <v>Loss</v>
      </c>
      <c r="E33" s="10">
        <f t="shared" si="1"/>
      </c>
      <c r="F33" s="10">
        <f t="shared" si="2"/>
        <v>1</v>
      </c>
      <c r="G33" s="10">
        <f t="shared" si="3"/>
      </c>
      <c r="H33" t="s">
        <v>85</v>
      </c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25</v>
      </c>
      <c r="F10" s="13">
        <f>SUM(F12:F40)</f>
        <v>1</v>
      </c>
      <c r="G10" s="13">
        <f>SUM(G12:G40)</f>
        <v>0</v>
      </c>
    </row>
    <row r="11" ht="12.75">
      <c r="A11" s="35"/>
    </row>
    <row r="12" spans="1:7" ht="12.75">
      <c r="A12" s="35" t="s">
        <v>35</v>
      </c>
      <c r="B12" s="1">
        <v>54</v>
      </c>
      <c r="C12" s="1">
        <v>25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23</v>
      </c>
      <c r="B13" s="1">
        <v>61</v>
      </c>
      <c r="C13" s="1">
        <v>35</v>
      </c>
      <c r="D13" s="1" t="str">
        <f aca="true" t="shared" si="0" ref="D13:D37">IF(B13&gt;C13,"Won",IF(B13&lt;C13,"Loss",IF(B13=C13,"Tie")))</f>
        <v>Won</v>
      </c>
      <c r="E13" s="10">
        <f aca="true" t="shared" si="1" ref="E13:E37">IF(B13&gt;C13,1,"")</f>
        <v>1</v>
      </c>
      <c r="F13" s="10">
        <f aca="true" t="shared" si="2" ref="F13:F37">IF(B13&lt;C13,1,"")</f>
      </c>
      <c r="G13" s="10">
        <f aca="true" t="shared" si="3" ref="G13:G37">IF(B13=C13,1,"")</f>
      </c>
    </row>
    <row r="14" spans="1:7" ht="12.75">
      <c r="A14" s="35" t="s">
        <v>24</v>
      </c>
      <c r="B14" s="1">
        <v>65</v>
      </c>
      <c r="C14" s="1">
        <v>38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15</v>
      </c>
      <c r="B15" s="1">
        <v>76</v>
      </c>
      <c r="C15" s="1">
        <v>38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14</v>
      </c>
      <c r="B16" s="1">
        <v>56</v>
      </c>
      <c r="C16" s="1">
        <v>33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21</v>
      </c>
      <c r="B17" s="1">
        <v>49</v>
      </c>
      <c r="C17" s="1">
        <v>39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26</v>
      </c>
      <c r="B18" s="1">
        <v>63</v>
      </c>
      <c r="C18" s="1">
        <v>35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41</v>
      </c>
      <c r="B19" s="1">
        <v>52</v>
      </c>
      <c r="C19" s="1">
        <v>32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17</v>
      </c>
      <c r="B20" s="1">
        <v>62</v>
      </c>
      <c r="C20" s="1">
        <v>33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22</v>
      </c>
      <c r="B21" s="1">
        <v>81</v>
      </c>
      <c r="C21" s="1">
        <v>43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94</v>
      </c>
      <c r="B22" s="1">
        <v>69</v>
      </c>
      <c r="C22" s="1">
        <v>55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15</v>
      </c>
      <c r="B23" s="1">
        <v>75</v>
      </c>
      <c r="C23" s="1">
        <v>38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14</v>
      </c>
      <c r="B24" s="1">
        <v>75</v>
      </c>
      <c r="C24" s="1">
        <v>37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18</v>
      </c>
      <c r="B25" s="1">
        <v>78</v>
      </c>
      <c r="C25" s="1">
        <v>30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26</v>
      </c>
      <c r="B26" s="1">
        <v>67</v>
      </c>
      <c r="C26" s="1">
        <v>43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21</v>
      </c>
      <c r="B27" s="1">
        <v>53</v>
      </c>
      <c r="C27" s="1">
        <v>48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41</v>
      </c>
      <c r="B28" s="1">
        <v>57</v>
      </c>
      <c r="C28" s="1">
        <v>31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27</v>
      </c>
      <c r="B29" s="1">
        <v>65</v>
      </c>
      <c r="C29" s="1">
        <v>26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22</v>
      </c>
      <c r="B30" s="1">
        <v>71</v>
      </c>
      <c r="C30" s="1">
        <v>26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93</v>
      </c>
      <c r="B31" s="1">
        <v>56</v>
      </c>
      <c r="C31" s="1">
        <v>40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14</v>
      </c>
      <c r="B32" s="1">
        <v>63</v>
      </c>
      <c r="C32" s="1">
        <v>47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100</v>
      </c>
      <c r="B33" s="1">
        <v>71</v>
      </c>
      <c r="C33" s="1">
        <v>31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91</v>
      </c>
    </row>
    <row r="34" spans="1:8" ht="12.75">
      <c r="A34" s="35" t="s">
        <v>101</v>
      </c>
      <c r="B34" s="1">
        <v>64</v>
      </c>
      <c r="C34" s="1">
        <v>52</v>
      </c>
      <c r="D34" s="1" t="str">
        <f t="shared" si="0"/>
        <v>Won</v>
      </c>
      <c r="E34" s="10">
        <f t="shared" si="1"/>
        <v>1</v>
      </c>
      <c r="F34" s="10">
        <f t="shared" si="2"/>
      </c>
      <c r="G34" s="10">
        <f t="shared" si="3"/>
      </c>
      <c r="H34" t="s">
        <v>91</v>
      </c>
    </row>
    <row r="35" spans="1:8" ht="12.75">
      <c r="A35" s="35" t="s">
        <v>102</v>
      </c>
      <c r="B35" s="1">
        <v>61</v>
      </c>
      <c r="C35" s="1">
        <v>40</v>
      </c>
      <c r="D35" s="1" t="str">
        <f t="shared" si="0"/>
        <v>Won</v>
      </c>
      <c r="E35" s="10">
        <f t="shared" si="1"/>
        <v>1</v>
      </c>
      <c r="F35" s="10">
        <f t="shared" si="2"/>
      </c>
      <c r="G35" s="10">
        <f t="shared" si="3"/>
      </c>
      <c r="H35" t="s">
        <v>103</v>
      </c>
    </row>
    <row r="36" spans="1:8" ht="12.75">
      <c r="A36" s="35" t="s">
        <v>47</v>
      </c>
      <c r="B36" s="1">
        <v>35</v>
      </c>
      <c r="C36" s="1">
        <v>28</v>
      </c>
      <c r="D36" s="1" t="str">
        <f t="shared" si="0"/>
        <v>Won</v>
      </c>
      <c r="E36" s="10">
        <f t="shared" si="1"/>
        <v>1</v>
      </c>
      <c r="F36" s="10">
        <f t="shared" si="2"/>
      </c>
      <c r="G36" s="10">
        <f t="shared" si="3"/>
      </c>
      <c r="H36" t="s">
        <v>103</v>
      </c>
    </row>
    <row r="37" spans="1:8" ht="12.75">
      <c r="A37" s="35" t="s">
        <v>97</v>
      </c>
      <c r="B37" s="1">
        <v>56</v>
      </c>
      <c r="C37" s="1">
        <v>72</v>
      </c>
      <c r="D37" s="1" t="str">
        <f t="shared" si="0"/>
        <v>Loss</v>
      </c>
      <c r="E37" s="10">
        <f t="shared" si="1"/>
      </c>
      <c r="F37" s="10">
        <f t="shared" si="2"/>
        <v>1</v>
      </c>
      <c r="G37" s="10">
        <f t="shared" si="3"/>
      </c>
      <c r="H37" t="s">
        <v>103</v>
      </c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26</v>
      </c>
      <c r="F10" s="13">
        <f>SUM(F12:F40)</f>
        <v>1</v>
      </c>
      <c r="G10" s="13">
        <f>SUM(G12:G40)</f>
        <v>0</v>
      </c>
    </row>
    <row r="11" ht="12.75">
      <c r="A11" s="35"/>
    </row>
    <row r="12" spans="1:7" ht="12.75">
      <c r="A12" s="35" t="s">
        <v>35</v>
      </c>
      <c r="B12" s="1">
        <v>67</v>
      </c>
      <c r="C12" s="1">
        <v>35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17</v>
      </c>
      <c r="B13" s="1">
        <v>59</v>
      </c>
      <c r="C13" s="1">
        <v>37</v>
      </c>
      <c r="D13" s="1" t="str">
        <f aca="true" t="shared" si="0" ref="D13:D38">IF(B13&gt;C13,"Won",IF(B13&lt;C13,"Loss",IF(B13=C13,"Tie")))</f>
        <v>Won</v>
      </c>
      <c r="E13" s="10">
        <f aca="true" t="shared" si="1" ref="E13:E38">IF(B13&gt;C13,1,"")</f>
        <v>1</v>
      </c>
      <c r="F13" s="10">
        <f aca="true" t="shared" si="2" ref="F13:F38">IF(B13&lt;C13,1,"")</f>
      </c>
      <c r="G13" s="10">
        <f aca="true" t="shared" si="3" ref="G13:G38">IF(B13=C13,1,"")</f>
      </c>
    </row>
    <row r="14" spans="1:7" ht="12.75">
      <c r="A14" s="35" t="s">
        <v>23</v>
      </c>
      <c r="B14" s="1">
        <v>65</v>
      </c>
      <c r="C14" s="1">
        <v>32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22</v>
      </c>
      <c r="B15" s="1">
        <v>85</v>
      </c>
      <c r="C15" s="1">
        <v>32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15</v>
      </c>
      <c r="B16" s="1">
        <v>76</v>
      </c>
      <c r="C16" s="1">
        <v>28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24</v>
      </c>
      <c r="B17" s="1">
        <v>68</v>
      </c>
      <c r="C17" s="1">
        <v>40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21</v>
      </c>
      <c r="B18" s="1">
        <v>63</v>
      </c>
      <c r="C18" s="1">
        <v>61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14</v>
      </c>
      <c r="B19" s="1">
        <v>63</v>
      </c>
      <c r="C19" s="1">
        <v>35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93</v>
      </c>
      <c r="B20" s="1">
        <v>67</v>
      </c>
      <c r="C20" s="1">
        <v>39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26</v>
      </c>
      <c r="B21" s="1">
        <v>71</v>
      </c>
      <c r="C21" s="1">
        <v>51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41</v>
      </c>
      <c r="B22" s="1">
        <v>48</v>
      </c>
      <c r="C22" s="1">
        <v>31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98</v>
      </c>
      <c r="B23" s="1">
        <v>65</v>
      </c>
      <c r="C23" s="1">
        <v>52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22</v>
      </c>
      <c r="B24" s="1">
        <v>74</v>
      </c>
      <c r="C24" s="1">
        <v>41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15</v>
      </c>
      <c r="B25" s="1">
        <v>74</v>
      </c>
      <c r="C25" s="1">
        <v>26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21</v>
      </c>
      <c r="B26" s="1">
        <v>69</v>
      </c>
      <c r="C26" s="1">
        <v>51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14</v>
      </c>
      <c r="B27" s="1">
        <v>68</v>
      </c>
      <c r="C27" s="1">
        <v>51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27</v>
      </c>
      <c r="B28" s="1">
        <v>56</v>
      </c>
      <c r="C28" s="1">
        <v>40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26</v>
      </c>
      <c r="B29" s="1">
        <v>78</v>
      </c>
      <c r="C29" s="1">
        <v>34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104</v>
      </c>
      <c r="B30" s="1">
        <v>60</v>
      </c>
      <c r="C30" s="1">
        <v>19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41</v>
      </c>
      <c r="B31" s="1">
        <v>59</v>
      </c>
      <c r="C31" s="1">
        <v>36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19</v>
      </c>
      <c r="B32" s="1">
        <v>76</v>
      </c>
      <c r="C32" s="1">
        <v>32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14</v>
      </c>
      <c r="B33" s="1">
        <v>68</v>
      </c>
      <c r="C33" s="1">
        <v>37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85</v>
      </c>
    </row>
    <row r="34" spans="1:8" ht="12.75">
      <c r="A34" s="35" t="s">
        <v>28</v>
      </c>
      <c r="B34" s="1">
        <v>61</v>
      </c>
      <c r="C34" s="1">
        <v>33</v>
      </c>
      <c r="D34" s="1" t="str">
        <f t="shared" si="0"/>
        <v>Won</v>
      </c>
      <c r="E34" s="10">
        <f t="shared" si="1"/>
        <v>1</v>
      </c>
      <c r="F34" s="10">
        <f t="shared" si="2"/>
      </c>
      <c r="G34" s="10">
        <f t="shared" si="3"/>
      </c>
      <c r="H34" t="s">
        <v>91</v>
      </c>
    </row>
    <row r="35" spans="1:8" ht="12.75">
      <c r="A35" s="35" t="s">
        <v>42</v>
      </c>
      <c r="B35" s="1">
        <v>65</v>
      </c>
      <c r="C35" s="1">
        <v>42</v>
      </c>
      <c r="D35" s="1" t="str">
        <f t="shared" si="0"/>
        <v>Won</v>
      </c>
      <c r="E35" s="10">
        <f t="shared" si="1"/>
        <v>1</v>
      </c>
      <c r="F35" s="10">
        <f t="shared" si="2"/>
      </c>
      <c r="G35" s="10">
        <f t="shared" si="3"/>
      </c>
      <c r="H35" t="s">
        <v>91</v>
      </c>
    </row>
    <row r="36" spans="1:8" ht="12.75">
      <c r="A36" s="35" t="s">
        <v>105</v>
      </c>
      <c r="B36" s="1">
        <v>62</v>
      </c>
      <c r="C36" s="1">
        <v>37</v>
      </c>
      <c r="D36" s="1" t="str">
        <f t="shared" si="0"/>
        <v>Won</v>
      </c>
      <c r="E36" s="10">
        <f t="shared" si="1"/>
        <v>1</v>
      </c>
      <c r="F36" s="10">
        <f t="shared" si="2"/>
      </c>
      <c r="G36" s="10">
        <f t="shared" si="3"/>
      </c>
      <c r="H36" t="s">
        <v>103</v>
      </c>
    </row>
    <row r="37" spans="1:8" ht="12.75">
      <c r="A37" s="35" t="s">
        <v>106</v>
      </c>
      <c r="B37" s="1">
        <v>42</v>
      </c>
      <c r="C37" s="1">
        <v>37</v>
      </c>
      <c r="D37" s="1" t="str">
        <f t="shared" si="0"/>
        <v>Won</v>
      </c>
      <c r="E37" s="10">
        <f t="shared" si="1"/>
        <v>1</v>
      </c>
      <c r="F37" s="10">
        <f t="shared" si="2"/>
      </c>
      <c r="G37" s="10">
        <f t="shared" si="3"/>
      </c>
      <c r="H37" t="s">
        <v>103</v>
      </c>
    </row>
    <row r="38" spans="1:8" ht="12.75">
      <c r="A38" s="35" t="s">
        <v>97</v>
      </c>
      <c r="B38" s="1">
        <v>54</v>
      </c>
      <c r="C38" s="1">
        <v>58</v>
      </c>
      <c r="D38" s="1" t="str">
        <f t="shared" si="0"/>
        <v>Loss</v>
      </c>
      <c r="E38" s="10">
        <f t="shared" si="1"/>
      </c>
      <c r="F38" s="10">
        <f t="shared" si="2"/>
        <v>1</v>
      </c>
      <c r="G38" s="10">
        <f t="shared" si="3"/>
      </c>
      <c r="H38" t="s">
        <v>103</v>
      </c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15</v>
      </c>
      <c r="F10" s="13">
        <f>SUM(F12:F40)</f>
        <v>8</v>
      </c>
      <c r="G10" s="13">
        <f>SUM(G12:G40)</f>
        <v>0</v>
      </c>
    </row>
    <row r="11" ht="12.75">
      <c r="A11" s="35"/>
    </row>
    <row r="12" spans="1:7" ht="12.75">
      <c r="A12" s="35" t="s">
        <v>35</v>
      </c>
      <c r="B12" s="1">
        <v>56</v>
      </c>
      <c r="C12" s="1">
        <v>58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23</v>
      </c>
      <c r="B13" s="1">
        <v>71</v>
      </c>
      <c r="C13" s="1">
        <v>31</v>
      </c>
      <c r="D13" s="1" t="str">
        <f aca="true" t="shared" si="0" ref="D13:D34">IF(B13&gt;C13,"Won",IF(B13&lt;C13,"Loss",IF(B13=C13,"Tie")))</f>
        <v>Won</v>
      </c>
      <c r="E13" s="10">
        <f aca="true" t="shared" si="1" ref="E13:E34">IF(B13&gt;C13,1,"")</f>
        <v>1</v>
      </c>
      <c r="F13" s="10">
        <f aca="true" t="shared" si="2" ref="F13:F34">IF(B13&lt;C13,1,"")</f>
      </c>
      <c r="G13" s="10">
        <f aca="true" t="shared" si="3" ref="G13:G34">IF(B13=C13,1,"")</f>
      </c>
    </row>
    <row r="14" spans="1:7" ht="12.75">
      <c r="A14" s="35" t="s">
        <v>22</v>
      </c>
      <c r="B14" s="1">
        <v>71</v>
      </c>
      <c r="C14" s="1">
        <v>41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15</v>
      </c>
      <c r="B15" s="1">
        <v>69</v>
      </c>
      <c r="C15" s="1">
        <v>33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27</v>
      </c>
      <c r="B16" s="1">
        <v>47</v>
      </c>
      <c r="C16" s="1">
        <v>49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14</v>
      </c>
      <c r="B17" s="1">
        <v>47</v>
      </c>
      <c r="C17" s="1">
        <v>58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24</v>
      </c>
      <c r="B18" s="1">
        <v>44</v>
      </c>
      <c r="C18" s="1">
        <v>48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21</v>
      </c>
      <c r="B19" s="1">
        <v>47</v>
      </c>
      <c r="C19" s="1">
        <v>53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21</v>
      </c>
      <c r="B20" s="1">
        <v>47</v>
      </c>
      <c r="C20" s="1">
        <v>51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26</v>
      </c>
      <c r="B21" s="1">
        <v>52</v>
      </c>
      <c r="C21" s="1">
        <v>45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20</v>
      </c>
      <c r="B22" s="1">
        <v>43</v>
      </c>
      <c r="C22" s="1">
        <v>40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41</v>
      </c>
      <c r="B23" s="1">
        <v>55</v>
      </c>
      <c r="C23" s="1">
        <v>37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22</v>
      </c>
      <c r="B24" s="1">
        <v>61</v>
      </c>
      <c r="C24" s="1">
        <v>22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35</v>
      </c>
      <c r="B25" s="1">
        <v>56</v>
      </c>
      <c r="C25" s="1">
        <v>59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15</v>
      </c>
      <c r="B26" s="1">
        <v>65</v>
      </c>
      <c r="C26" s="1">
        <v>39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14</v>
      </c>
      <c r="B27" s="1">
        <v>63</v>
      </c>
      <c r="C27" s="1">
        <v>50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104</v>
      </c>
      <c r="B28" s="1">
        <v>54</v>
      </c>
      <c r="C28" s="1">
        <v>31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26</v>
      </c>
      <c r="B29" s="1">
        <v>74</v>
      </c>
      <c r="C29" s="1">
        <v>66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93</v>
      </c>
      <c r="B30" s="1">
        <v>57</v>
      </c>
      <c r="C30" s="1">
        <v>41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41</v>
      </c>
      <c r="B31" s="1">
        <v>65</v>
      </c>
      <c r="C31" s="1">
        <v>47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89</v>
      </c>
      <c r="B32" s="1">
        <v>50</v>
      </c>
      <c r="C32" s="1">
        <v>42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19</v>
      </c>
      <c r="B33" s="1">
        <v>64</v>
      </c>
      <c r="C33" s="1">
        <v>42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85</v>
      </c>
    </row>
    <row r="34" spans="1:8" ht="12.75">
      <c r="A34" s="35" t="s">
        <v>28</v>
      </c>
      <c r="B34" s="1">
        <v>63</v>
      </c>
      <c r="C34" s="1">
        <v>69</v>
      </c>
      <c r="D34" s="1" t="str">
        <f t="shared" si="0"/>
        <v>Loss</v>
      </c>
      <c r="E34" s="10">
        <f t="shared" si="1"/>
      </c>
      <c r="F34" s="10">
        <f t="shared" si="2"/>
        <v>1</v>
      </c>
      <c r="G34" s="10">
        <f t="shared" si="3"/>
      </c>
      <c r="H34" t="s">
        <v>107</v>
      </c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12</v>
      </c>
      <c r="F10" s="13">
        <f>SUM(F12:F40)</f>
        <v>9</v>
      </c>
      <c r="G10" s="13">
        <f>SUM(G12:G40)</f>
        <v>0</v>
      </c>
    </row>
    <row r="11" ht="12.75">
      <c r="A11" s="35"/>
    </row>
    <row r="12" spans="1:7" ht="12.75">
      <c r="A12" s="35" t="s">
        <v>35</v>
      </c>
      <c r="B12" s="1">
        <v>41</v>
      </c>
      <c r="C12" s="1">
        <v>56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20</v>
      </c>
      <c r="B13" s="1">
        <v>49</v>
      </c>
      <c r="C13" s="1">
        <v>45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23</v>
      </c>
      <c r="B14" s="1">
        <v>50</v>
      </c>
      <c r="C14" s="1">
        <v>32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21</v>
      </c>
      <c r="B15" s="1">
        <v>74</v>
      </c>
      <c r="C15" s="1">
        <v>65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22</v>
      </c>
      <c r="B16" s="1">
        <v>68</v>
      </c>
      <c r="C16" s="1">
        <v>15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27</v>
      </c>
      <c r="B17" s="1">
        <v>38</v>
      </c>
      <c r="C17" s="1">
        <v>81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15</v>
      </c>
      <c r="B18" s="1">
        <v>65</v>
      </c>
      <c r="C18" s="1">
        <v>45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24</v>
      </c>
      <c r="B19" s="1">
        <v>35</v>
      </c>
      <c r="C19" s="1">
        <v>58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14</v>
      </c>
      <c r="B20" s="1">
        <v>45</v>
      </c>
      <c r="C20" s="1">
        <v>51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104</v>
      </c>
      <c r="B21" s="1">
        <v>58</v>
      </c>
      <c r="C21" s="1">
        <v>29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26</v>
      </c>
      <c r="B22" s="1">
        <v>45</v>
      </c>
      <c r="C22" s="1">
        <v>54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41</v>
      </c>
      <c r="B23" s="1">
        <v>48</v>
      </c>
      <c r="C23" s="1">
        <v>42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21</v>
      </c>
      <c r="B24" s="1">
        <v>45</v>
      </c>
      <c r="C24" s="1">
        <v>58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35</v>
      </c>
      <c r="B25" s="1">
        <v>57</v>
      </c>
      <c r="C25" s="1">
        <v>52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22</v>
      </c>
      <c r="B26" s="1">
        <v>68</v>
      </c>
      <c r="C26" s="1">
        <v>28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26</v>
      </c>
      <c r="B27" s="1">
        <v>34</v>
      </c>
      <c r="C27" s="1">
        <v>53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15</v>
      </c>
      <c r="B28" s="1">
        <v>51</v>
      </c>
      <c r="C28" s="1">
        <v>34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14</v>
      </c>
      <c r="B29" s="1">
        <v>40</v>
      </c>
      <c r="C29" s="1">
        <v>50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93</v>
      </c>
      <c r="B30" s="1">
        <v>51</v>
      </c>
      <c r="C30" s="1">
        <v>44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41</v>
      </c>
      <c r="B31" s="1">
        <v>55</v>
      </c>
      <c r="C31" s="1">
        <v>43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26</v>
      </c>
      <c r="B32" s="1">
        <v>65</v>
      </c>
      <c r="C32" s="1">
        <v>80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6</v>
      </c>
      <c r="F10" s="13">
        <f>SUM(F12:F40)</f>
        <v>15</v>
      </c>
      <c r="G10" s="13">
        <f>SUM(G12:G40)</f>
        <v>0</v>
      </c>
    </row>
    <row r="11" ht="12.75">
      <c r="A11" s="35"/>
    </row>
    <row r="12" spans="1:7" ht="12.75">
      <c r="A12" s="35" t="s">
        <v>20</v>
      </c>
      <c r="B12" s="1">
        <v>40</v>
      </c>
      <c r="C12" s="1">
        <v>56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35</v>
      </c>
      <c r="B13" s="1">
        <v>48</v>
      </c>
      <c r="C13" s="1">
        <v>64</v>
      </c>
      <c r="D13" s="1" t="str">
        <f aca="true" t="shared" si="0" ref="D13:D32">IF(B13&gt;C13,"Won",IF(B13&lt;C13,"Loss",IF(B13=C13,"Tie")))</f>
        <v>Loss</v>
      </c>
      <c r="E13" s="10">
        <f aca="true" t="shared" si="1" ref="E13:E32">IF(B13&gt;C13,1,"")</f>
      </c>
      <c r="F13" s="10">
        <f aca="true" t="shared" si="2" ref="F13:F32">IF(B13&lt;C13,1,"")</f>
        <v>1</v>
      </c>
      <c r="G13" s="10">
        <f aca="true" t="shared" si="3" ref="G13:G32">IF(B13=C13,1,"")</f>
      </c>
    </row>
    <row r="14" spans="1:7" ht="12.75">
      <c r="A14" s="35" t="s">
        <v>23</v>
      </c>
      <c r="B14" s="1">
        <v>53</v>
      </c>
      <c r="C14" s="1">
        <v>63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104</v>
      </c>
      <c r="B15" s="1">
        <v>51</v>
      </c>
      <c r="C15" s="1">
        <v>66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26</v>
      </c>
      <c r="B16" s="1">
        <v>39</v>
      </c>
      <c r="C16" s="1">
        <v>59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41</v>
      </c>
      <c r="B17" s="1">
        <v>58</v>
      </c>
      <c r="C17" s="1">
        <v>45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27</v>
      </c>
      <c r="B18" s="1">
        <v>44</v>
      </c>
      <c r="C18" s="1">
        <v>58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22</v>
      </c>
      <c r="B19" s="1">
        <v>71</v>
      </c>
      <c r="C19" s="1">
        <v>41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24</v>
      </c>
      <c r="B20" s="1">
        <v>36</v>
      </c>
      <c r="C20" s="1">
        <v>73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15</v>
      </c>
      <c r="B21" s="1">
        <v>58</v>
      </c>
      <c r="C21" s="1">
        <v>43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14</v>
      </c>
      <c r="B22" s="1">
        <v>55</v>
      </c>
      <c r="C22" s="1">
        <v>68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21</v>
      </c>
      <c r="B23" s="1">
        <v>61</v>
      </c>
      <c r="C23" s="1">
        <v>59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26</v>
      </c>
      <c r="B24" s="1">
        <v>47</v>
      </c>
      <c r="C24" s="1">
        <v>51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21</v>
      </c>
      <c r="B25" s="1">
        <v>61</v>
      </c>
      <c r="C25" s="1">
        <v>65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8" ht="12.75">
      <c r="A26" s="35" t="s">
        <v>41</v>
      </c>
      <c r="B26" s="1">
        <v>48</v>
      </c>
      <c r="C26" s="1">
        <v>52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  <c r="H26" t="s">
        <v>88</v>
      </c>
    </row>
    <row r="27" spans="1:7" ht="12.75">
      <c r="A27" s="35" t="s">
        <v>35</v>
      </c>
      <c r="B27" s="1">
        <v>58</v>
      </c>
      <c r="C27" s="1">
        <v>74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22</v>
      </c>
      <c r="B28" s="1">
        <v>62</v>
      </c>
      <c r="C28" s="1">
        <v>33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15</v>
      </c>
      <c r="B29" s="1">
        <v>54</v>
      </c>
      <c r="C29" s="1">
        <v>52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93</v>
      </c>
      <c r="B30" s="1">
        <v>52</v>
      </c>
      <c r="C30" s="1">
        <v>66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14</v>
      </c>
      <c r="B31" s="1">
        <v>39</v>
      </c>
      <c r="C31" s="1">
        <v>69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34</v>
      </c>
      <c r="B32" s="1">
        <v>40</v>
      </c>
      <c r="C32" s="1">
        <v>49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7.00390625" style="0" bestFit="1" customWidth="1"/>
    <col min="3" max="5" width="7.7109375" style="0" customWidth="1"/>
    <col min="6" max="6" width="9.140625" style="1" customWidth="1"/>
  </cols>
  <sheetData>
    <row r="1" ht="18">
      <c r="A1" s="3" t="s">
        <v>82</v>
      </c>
    </row>
    <row r="4" spans="1:5" ht="15.75">
      <c r="A4" s="28" t="s">
        <v>6</v>
      </c>
      <c r="C4" s="40" t="s">
        <v>11</v>
      </c>
      <c r="D4" s="40"/>
      <c r="E4" s="40"/>
    </row>
    <row r="5" spans="1:5" ht="12.75">
      <c r="A5" s="8"/>
      <c r="C5" s="9" t="s">
        <v>13</v>
      </c>
      <c r="D5" s="9" t="s">
        <v>30</v>
      </c>
      <c r="E5" s="9" t="s">
        <v>25</v>
      </c>
    </row>
    <row r="7" spans="1:5" ht="15.75">
      <c r="A7" s="21" t="s">
        <v>40</v>
      </c>
      <c r="B7" s="21"/>
      <c r="C7" s="10"/>
      <c r="D7" s="10"/>
      <c r="E7" s="10"/>
    </row>
    <row r="8" spans="2:6" ht="12.75">
      <c r="B8" t="s">
        <v>21</v>
      </c>
      <c r="C8" s="10">
        <v>18</v>
      </c>
      <c r="D8" s="10">
        <v>39</v>
      </c>
      <c r="E8" s="10">
        <v>1</v>
      </c>
      <c r="F8" s="31">
        <f aca="true" t="shared" si="0" ref="F8:F14">C8/(D8+C8)</f>
        <v>0.3157894736842105</v>
      </c>
    </row>
    <row r="9" spans="2:6" ht="12.75">
      <c r="B9" t="s">
        <v>41</v>
      </c>
      <c r="C9" s="10">
        <v>28</v>
      </c>
      <c r="D9" s="1">
        <v>20</v>
      </c>
      <c r="E9" s="10">
        <v>0</v>
      </c>
      <c r="F9" s="31">
        <f t="shared" si="0"/>
        <v>0.5833333333333334</v>
      </c>
    </row>
    <row r="10" spans="2:6" ht="12.75">
      <c r="B10" t="s">
        <v>14</v>
      </c>
      <c r="C10" s="10">
        <v>39</v>
      </c>
      <c r="D10" s="1">
        <v>29</v>
      </c>
      <c r="E10" s="10">
        <v>0</v>
      </c>
      <c r="F10" s="31">
        <f t="shared" si="0"/>
        <v>0.5735294117647058</v>
      </c>
    </row>
    <row r="11" spans="2:6" ht="12.75">
      <c r="B11" t="s">
        <v>15</v>
      </c>
      <c r="C11" s="10">
        <v>33</v>
      </c>
      <c r="D11" s="1">
        <v>17</v>
      </c>
      <c r="E11" s="10">
        <v>0</v>
      </c>
      <c r="F11" s="31">
        <f t="shared" si="0"/>
        <v>0.66</v>
      </c>
    </row>
    <row r="12" spans="2:6" ht="12.75">
      <c r="B12" t="s">
        <v>22</v>
      </c>
      <c r="C12" s="10">
        <v>43</v>
      </c>
      <c r="D12" s="1">
        <v>7</v>
      </c>
      <c r="E12" s="10">
        <v>0</v>
      </c>
      <c r="F12" s="31">
        <f t="shared" si="0"/>
        <v>0.86</v>
      </c>
    </row>
    <row r="13" spans="2:6" ht="12.75">
      <c r="B13" t="s">
        <v>26</v>
      </c>
      <c r="C13" s="10">
        <v>28</v>
      </c>
      <c r="D13" s="1">
        <v>18</v>
      </c>
      <c r="E13" s="10">
        <v>0</v>
      </c>
      <c r="F13" s="31">
        <f t="shared" si="0"/>
        <v>0.6086956521739131</v>
      </c>
    </row>
    <row r="14" spans="2:6" ht="12.75">
      <c r="B14" s="32" t="s">
        <v>50</v>
      </c>
      <c r="C14" s="33">
        <f>SUM(C8:C13)</f>
        <v>189</v>
      </c>
      <c r="D14" s="33">
        <f>SUM(D8:D13)</f>
        <v>130</v>
      </c>
      <c r="E14" s="33">
        <f>SUM(E8:E13)</f>
        <v>1</v>
      </c>
      <c r="F14" s="31">
        <f t="shared" si="0"/>
        <v>0.5924764890282131</v>
      </c>
    </row>
    <row r="15" spans="3:6" ht="12.75">
      <c r="C15" s="10"/>
      <c r="D15" s="10"/>
      <c r="E15" s="10"/>
      <c r="F15" s="31"/>
    </row>
    <row r="16" spans="1:6" ht="15.75">
      <c r="A16" s="21" t="s">
        <v>43</v>
      </c>
      <c r="B16" s="21"/>
      <c r="C16" s="10"/>
      <c r="D16" s="10"/>
      <c r="E16" s="10"/>
      <c r="F16" s="31"/>
    </row>
    <row r="17" spans="2:6" ht="12.75">
      <c r="B17" t="s">
        <v>113</v>
      </c>
      <c r="C17" s="10">
        <v>1</v>
      </c>
      <c r="D17" s="10">
        <v>3</v>
      </c>
      <c r="E17" s="10">
        <v>0</v>
      </c>
      <c r="F17" s="31">
        <f>C17/(D17+C17)</f>
        <v>0.25</v>
      </c>
    </row>
    <row r="18" spans="2:6" ht="12.75">
      <c r="B18" t="s">
        <v>110</v>
      </c>
      <c r="C18" s="10">
        <v>3</v>
      </c>
      <c r="D18" s="10">
        <v>1</v>
      </c>
      <c r="E18" s="10">
        <v>0</v>
      </c>
      <c r="F18" s="31">
        <f aca="true" t="shared" si="1" ref="F18:F59">C18/(D18+C18)</f>
        <v>0.75</v>
      </c>
    </row>
    <row r="19" spans="2:6" ht="12.75">
      <c r="B19" t="s">
        <v>34</v>
      </c>
      <c r="C19" s="10">
        <v>2</v>
      </c>
      <c r="D19" s="10">
        <v>1</v>
      </c>
      <c r="E19" s="10">
        <v>0</v>
      </c>
      <c r="F19" s="31">
        <f t="shared" si="1"/>
        <v>0.6666666666666666</v>
      </c>
    </row>
    <row r="20" spans="2:6" ht="12.75">
      <c r="B20" t="s">
        <v>104</v>
      </c>
      <c r="C20" s="10">
        <v>3</v>
      </c>
      <c r="D20" s="10">
        <v>1</v>
      </c>
      <c r="E20" s="10">
        <v>0</v>
      </c>
      <c r="F20" s="31">
        <f t="shared" si="1"/>
        <v>0.75</v>
      </c>
    </row>
    <row r="21" spans="2:6" ht="12.75">
      <c r="B21" t="s">
        <v>124</v>
      </c>
      <c r="C21" s="10">
        <v>5</v>
      </c>
      <c r="D21" s="10">
        <v>4</v>
      </c>
      <c r="E21" s="10">
        <v>0</v>
      </c>
      <c r="F21" s="31">
        <f t="shared" si="1"/>
        <v>0.5555555555555556</v>
      </c>
    </row>
    <row r="22" spans="2:6" ht="12.75">
      <c r="B22" t="s">
        <v>23</v>
      </c>
      <c r="C22" s="10">
        <v>19</v>
      </c>
      <c r="D22" s="10">
        <v>13</v>
      </c>
      <c r="E22" s="10">
        <v>0</v>
      </c>
      <c r="F22" s="31">
        <f t="shared" si="1"/>
        <v>0.59375</v>
      </c>
    </row>
    <row r="23" spans="2:6" ht="12.75">
      <c r="B23" t="s">
        <v>106</v>
      </c>
      <c r="C23" s="10">
        <v>1</v>
      </c>
      <c r="D23" s="10">
        <v>0</v>
      </c>
      <c r="E23" s="10">
        <v>0</v>
      </c>
      <c r="F23" s="31">
        <f t="shared" si="1"/>
        <v>1</v>
      </c>
    </row>
    <row r="24" spans="2:6" ht="12.75">
      <c r="B24" t="s">
        <v>90</v>
      </c>
      <c r="C24" s="10">
        <v>0</v>
      </c>
      <c r="D24" s="10">
        <v>1</v>
      </c>
      <c r="E24" s="10">
        <v>0</v>
      </c>
      <c r="F24" s="31">
        <f t="shared" si="1"/>
        <v>0</v>
      </c>
    </row>
    <row r="25" spans="2:6" ht="12.75">
      <c r="B25" t="s">
        <v>84</v>
      </c>
      <c r="C25" s="10">
        <v>0</v>
      </c>
      <c r="D25" s="10">
        <v>2</v>
      </c>
      <c r="E25" s="10">
        <v>0</v>
      </c>
      <c r="F25" s="31">
        <f t="shared" si="1"/>
        <v>0</v>
      </c>
    </row>
    <row r="26" spans="2:6" ht="12.75">
      <c r="B26" t="s">
        <v>24</v>
      </c>
      <c r="C26" s="10">
        <v>9</v>
      </c>
      <c r="D26" s="10">
        <v>27</v>
      </c>
      <c r="E26" s="10">
        <v>0</v>
      </c>
      <c r="F26" s="31">
        <f t="shared" si="1"/>
        <v>0.25</v>
      </c>
    </row>
    <row r="27" spans="2:6" ht="12.75">
      <c r="B27" t="s">
        <v>27</v>
      </c>
      <c r="C27" s="10">
        <v>17</v>
      </c>
      <c r="D27" s="10">
        <v>17</v>
      </c>
      <c r="E27" s="10">
        <v>0</v>
      </c>
      <c r="F27" s="31">
        <f t="shared" si="1"/>
        <v>0.5</v>
      </c>
    </row>
    <row r="28" spans="2:6" ht="12.75">
      <c r="B28" t="s">
        <v>109</v>
      </c>
      <c r="C28" s="10">
        <v>1</v>
      </c>
      <c r="D28" s="10">
        <v>2</v>
      </c>
      <c r="E28" s="10">
        <v>0</v>
      </c>
      <c r="F28" s="31">
        <f t="shared" si="1"/>
        <v>0.3333333333333333</v>
      </c>
    </row>
    <row r="29" spans="2:6" ht="12.75">
      <c r="B29" t="s">
        <v>123</v>
      </c>
      <c r="C29" s="10">
        <v>1</v>
      </c>
      <c r="D29" s="10">
        <v>0</v>
      </c>
      <c r="E29" s="10">
        <v>0</v>
      </c>
      <c r="F29" s="31">
        <f t="shared" si="1"/>
        <v>1</v>
      </c>
    </row>
    <row r="30" spans="2:6" ht="12.75">
      <c r="B30" t="s">
        <v>16</v>
      </c>
      <c r="C30" s="10">
        <v>3</v>
      </c>
      <c r="D30" s="10">
        <v>4</v>
      </c>
      <c r="E30" s="10">
        <v>0</v>
      </c>
      <c r="F30" s="31">
        <f t="shared" si="1"/>
        <v>0.42857142857142855</v>
      </c>
    </row>
    <row r="31" spans="2:6" ht="12.75">
      <c r="B31" t="s">
        <v>19</v>
      </c>
      <c r="C31" s="10">
        <v>2</v>
      </c>
      <c r="D31" s="10">
        <v>1</v>
      </c>
      <c r="E31" s="10">
        <v>0</v>
      </c>
      <c r="F31" s="31">
        <f t="shared" si="1"/>
        <v>0.6666666666666666</v>
      </c>
    </row>
    <row r="32" spans="2:6" ht="12.75">
      <c r="B32" t="s">
        <v>89</v>
      </c>
      <c r="C32" s="10">
        <v>4</v>
      </c>
      <c r="D32" s="10">
        <v>1</v>
      </c>
      <c r="E32" s="10">
        <v>0</v>
      </c>
      <c r="F32" s="31">
        <f t="shared" si="1"/>
        <v>0.8</v>
      </c>
    </row>
    <row r="33" spans="2:6" ht="12.75">
      <c r="B33" t="s">
        <v>105</v>
      </c>
      <c r="C33" s="10">
        <v>1</v>
      </c>
      <c r="D33" s="10">
        <v>0</v>
      </c>
      <c r="E33" s="10">
        <v>0</v>
      </c>
      <c r="F33" s="31">
        <f t="shared" si="1"/>
        <v>1</v>
      </c>
    </row>
    <row r="34" spans="2:6" ht="12.75">
      <c r="B34" t="s">
        <v>20</v>
      </c>
      <c r="C34" s="10">
        <v>5</v>
      </c>
      <c r="D34" s="10">
        <v>2</v>
      </c>
      <c r="E34" s="10">
        <v>0</v>
      </c>
      <c r="F34" s="31">
        <f t="shared" si="1"/>
        <v>0.7142857142857143</v>
      </c>
    </row>
    <row r="35" spans="2:6" ht="12.75">
      <c r="B35" t="s">
        <v>35</v>
      </c>
      <c r="C35" s="10">
        <v>14</v>
      </c>
      <c r="D35" s="10">
        <v>21</v>
      </c>
      <c r="E35" s="10">
        <v>0</v>
      </c>
      <c r="F35" s="31">
        <f t="shared" si="1"/>
        <v>0.4</v>
      </c>
    </row>
    <row r="36" spans="2:6" ht="12.75">
      <c r="B36" t="s">
        <v>28</v>
      </c>
      <c r="C36" s="10">
        <v>2</v>
      </c>
      <c r="D36" s="10">
        <v>4</v>
      </c>
      <c r="E36" s="10">
        <v>0</v>
      </c>
      <c r="F36" s="31">
        <f t="shared" si="1"/>
        <v>0.3333333333333333</v>
      </c>
    </row>
    <row r="37" spans="2:6" ht="12.75">
      <c r="B37" t="s">
        <v>97</v>
      </c>
      <c r="C37" s="10">
        <v>1</v>
      </c>
      <c r="D37" s="10">
        <v>2</v>
      </c>
      <c r="E37" s="10">
        <v>0</v>
      </c>
      <c r="F37" s="31">
        <f t="shared" si="1"/>
        <v>0.3333333333333333</v>
      </c>
    </row>
    <row r="38" spans="2:6" ht="12.75">
      <c r="B38" t="s">
        <v>115</v>
      </c>
      <c r="C38" s="10">
        <v>8</v>
      </c>
      <c r="D38" s="10">
        <v>0</v>
      </c>
      <c r="E38" s="10">
        <v>0</v>
      </c>
      <c r="F38" s="31">
        <f t="shared" si="1"/>
        <v>1</v>
      </c>
    </row>
    <row r="39" spans="2:6" ht="12.75">
      <c r="B39" t="s">
        <v>45</v>
      </c>
      <c r="C39" s="10">
        <v>1</v>
      </c>
      <c r="D39" s="10">
        <v>6</v>
      </c>
      <c r="E39" s="10">
        <v>0</v>
      </c>
      <c r="F39" s="31">
        <f t="shared" si="1"/>
        <v>0.14285714285714285</v>
      </c>
    </row>
    <row r="40" spans="2:6" ht="12.75">
      <c r="B40" t="s">
        <v>93</v>
      </c>
      <c r="C40" s="10">
        <v>12</v>
      </c>
      <c r="D40" s="10">
        <v>6</v>
      </c>
      <c r="E40" s="10">
        <v>0</v>
      </c>
      <c r="F40" s="31">
        <f t="shared" si="1"/>
        <v>0.6666666666666666</v>
      </c>
    </row>
    <row r="41" spans="2:6" ht="12.75">
      <c r="B41" t="s">
        <v>47</v>
      </c>
      <c r="C41" s="10">
        <v>1</v>
      </c>
      <c r="D41" s="10">
        <v>0</v>
      </c>
      <c r="E41" s="10">
        <v>0</v>
      </c>
      <c r="F41" s="31">
        <f t="shared" si="1"/>
        <v>1</v>
      </c>
    </row>
    <row r="42" spans="2:6" ht="12.75">
      <c r="B42" t="s">
        <v>95</v>
      </c>
      <c r="C42" s="10">
        <v>1</v>
      </c>
      <c r="D42" s="10">
        <v>0</v>
      </c>
      <c r="E42" s="10">
        <v>0</v>
      </c>
      <c r="F42" s="31">
        <f t="shared" si="1"/>
        <v>1</v>
      </c>
    </row>
    <row r="43" spans="2:6" ht="12.75">
      <c r="B43" t="s">
        <v>18</v>
      </c>
      <c r="C43" s="10">
        <v>3</v>
      </c>
      <c r="D43" s="10">
        <v>0</v>
      </c>
      <c r="E43" s="10">
        <v>0</v>
      </c>
      <c r="F43" s="31">
        <f t="shared" si="1"/>
        <v>1</v>
      </c>
    </row>
    <row r="44" spans="2:6" ht="12.75">
      <c r="B44" t="s">
        <v>112</v>
      </c>
      <c r="C44" s="10">
        <v>1</v>
      </c>
      <c r="D44" s="10">
        <v>1</v>
      </c>
      <c r="E44" s="10">
        <v>0</v>
      </c>
      <c r="F44" s="31">
        <f t="shared" si="1"/>
        <v>0.5</v>
      </c>
    </row>
    <row r="45" spans="2:6" ht="12.75">
      <c r="B45" t="s">
        <v>114</v>
      </c>
      <c r="C45" s="10">
        <v>1</v>
      </c>
      <c r="D45" s="10">
        <v>1</v>
      </c>
      <c r="E45" s="10">
        <v>0</v>
      </c>
      <c r="F45" s="31">
        <f t="shared" si="1"/>
        <v>0.5</v>
      </c>
    </row>
    <row r="46" spans="2:6" ht="12.75">
      <c r="B46" t="s">
        <v>98</v>
      </c>
      <c r="C46" s="10">
        <v>1</v>
      </c>
      <c r="D46" s="10">
        <v>1</v>
      </c>
      <c r="E46" s="10">
        <v>0</v>
      </c>
      <c r="F46" s="31">
        <f t="shared" si="1"/>
        <v>0.5</v>
      </c>
    </row>
    <row r="47" spans="2:6" ht="12.75">
      <c r="B47" t="s">
        <v>94</v>
      </c>
      <c r="C47" s="10">
        <v>1</v>
      </c>
      <c r="D47" s="10">
        <v>5</v>
      </c>
      <c r="E47" s="10">
        <v>0</v>
      </c>
      <c r="F47" s="31">
        <f t="shared" si="1"/>
        <v>0.16666666666666666</v>
      </c>
    </row>
    <row r="48" spans="2:6" ht="12.75">
      <c r="B48" t="s">
        <v>42</v>
      </c>
      <c r="C48" s="10">
        <v>1</v>
      </c>
      <c r="D48" s="10">
        <v>2</v>
      </c>
      <c r="E48" s="10">
        <v>0</v>
      </c>
      <c r="F48" s="31">
        <f t="shared" si="1"/>
        <v>0.3333333333333333</v>
      </c>
    </row>
    <row r="49" spans="2:6" ht="12.75">
      <c r="B49" t="s">
        <v>108</v>
      </c>
      <c r="C49" s="10">
        <v>11</v>
      </c>
      <c r="D49" s="10">
        <v>1</v>
      </c>
      <c r="E49" s="10">
        <v>0</v>
      </c>
      <c r="F49" s="31">
        <f t="shared" si="1"/>
        <v>0.9166666666666666</v>
      </c>
    </row>
    <row r="50" spans="2:6" ht="12.75">
      <c r="B50" t="s">
        <v>118</v>
      </c>
      <c r="C50" s="10">
        <v>0</v>
      </c>
      <c r="D50" s="10">
        <v>1</v>
      </c>
      <c r="E50" s="10">
        <v>0</v>
      </c>
      <c r="F50" s="31">
        <f t="shared" si="1"/>
        <v>0</v>
      </c>
    </row>
    <row r="51" spans="2:6" ht="12.75">
      <c r="B51" t="s">
        <v>99</v>
      </c>
      <c r="C51" s="10">
        <v>1</v>
      </c>
      <c r="D51" s="10">
        <v>0</v>
      </c>
      <c r="E51" s="10">
        <v>0</v>
      </c>
      <c r="F51" s="31">
        <f t="shared" si="1"/>
        <v>1</v>
      </c>
    </row>
    <row r="52" spans="2:6" ht="12.75">
      <c r="B52" t="s">
        <v>36</v>
      </c>
      <c r="C52" s="10">
        <v>2</v>
      </c>
      <c r="D52" s="10">
        <v>7</v>
      </c>
      <c r="E52" s="10">
        <v>0</v>
      </c>
      <c r="F52" s="31">
        <f t="shared" si="1"/>
        <v>0.2222222222222222</v>
      </c>
    </row>
    <row r="53" spans="2:6" ht="12.75">
      <c r="B53" t="s">
        <v>96</v>
      </c>
      <c r="C53" s="10">
        <v>1</v>
      </c>
      <c r="D53" s="10">
        <v>1</v>
      </c>
      <c r="E53" s="10">
        <v>0</v>
      </c>
      <c r="F53" s="31">
        <f t="shared" si="1"/>
        <v>0.5</v>
      </c>
    </row>
    <row r="54" spans="2:6" ht="12.75">
      <c r="B54" t="s">
        <v>17</v>
      </c>
      <c r="C54" s="10">
        <v>10</v>
      </c>
      <c r="D54" s="10">
        <v>10</v>
      </c>
      <c r="E54" s="10">
        <v>0</v>
      </c>
      <c r="F54" s="31">
        <f t="shared" si="1"/>
        <v>0.5</v>
      </c>
    </row>
    <row r="55" spans="2:6" ht="12.75">
      <c r="B55" t="s">
        <v>46</v>
      </c>
      <c r="C55" s="10">
        <v>1</v>
      </c>
      <c r="D55" s="10">
        <v>0</v>
      </c>
      <c r="E55" s="10">
        <v>0</v>
      </c>
      <c r="F55" s="31">
        <f t="shared" si="1"/>
        <v>1</v>
      </c>
    </row>
    <row r="56" ht="12.75">
      <c r="F56" s="31"/>
    </row>
    <row r="57" spans="2:6" ht="12.75">
      <c r="B57" s="32" t="s">
        <v>51</v>
      </c>
      <c r="C57" s="13">
        <f>SUM(C17:C56)</f>
        <v>151</v>
      </c>
      <c r="D57" s="13">
        <f>SUM(D17:D56)</f>
        <v>149</v>
      </c>
      <c r="E57" s="13">
        <f>SUM(E17:E56)</f>
        <v>0</v>
      </c>
      <c r="F57" s="34">
        <f t="shared" si="1"/>
        <v>0.5033333333333333</v>
      </c>
    </row>
    <row r="58" spans="3:6" ht="12.75">
      <c r="C58" s="1"/>
      <c r="D58" s="1"/>
      <c r="E58" s="1"/>
      <c r="F58" s="34"/>
    </row>
    <row r="59" spans="2:6" ht="12.75">
      <c r="B59" s="32" t="s">
        <v>52</v>
      </c>
      <c r="C59" s="13">
        <f>C57+C14</f>
        <v>340</v>
      </c>
      <c r="D59" s="13">
        <f>D57+D14</f>
        <v>279</v>
      </c>
      <c r="E59" s="13">
        <f>E57+E14</f>
        <v>1</v>
      </c>
      <c r="F59" s="34">
        <f t="shared" si="1"/>
        <v>0.5492730210016155</v>
      </c>
    </row>
  </sheetData>
  <mergeCells count="1"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17</v>
      </c>
      <c r="F10" s="13">
        <f>SUM(F12:F40)</f>
        <v>6</v>
      </c>
      <c r="G10" s="13">
        <f>SUM(G12:G40)</f>
        <v>0</v>
      </c>
    </row>
    <row r="11" ht="12.75">
      <c r="A11" s="35"/>
    </row>
    <row r="12" spans="1:7" ht="12.75">
      <c r="A12" s="35" t="s">
        <v>20</v>
      </c>
      <c r="B12" s="1">
        <v>60</v>
      </c>
      <c r="C12" s="1">
        <v>50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35</v>
      </c>
      <c r="B13" s="1">
        <v>48</v>
      </c>
      <c r="C13" s="1">
        <v>40</v>
      </c>
      <c r="D13" s="1" t="str">
        <f aca="true" t="shared" si="0" ref="D13:D34">IF(B13&gt;C13,"Won",IF(B13&lt;C13,"Loss",IF(B13=C13,"Tie")))</f>
        <v>Won</v>
      </c>
      <c r="E13" s="10">
        <f aca="true" t="shared" si="1" ref="E13:E34">IF(B13&gt;C13,1,"")</f>
        <v>1</v>
      </c>
      <c r="F13" s="10">
        <f aca="true" t="shared" si="2" ref="F13:F34">IF(B13&lt;C13,1,"")</f>
      </c>
      <c r="G13" s="10">
        <f aca="true" t="shared" si="3" ref="G13:G34">IF(B13=C13,1,"")</f>
      </c>
    </row>
    <row r="14" spans="1:7" ht="12.75">
      <c r="A14" s="35" t="s">
        <v>23</v>
      </c>
      <c r="B14" s="1">
        <v>49</v>
      </c>
      <c r="C14" s="1">
        <v>48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108</v>
      </c>
      <c r="B15" s="1">
        <v>55</v>
      </c>
      <c r="C15" s="1">
        <v>31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26</v>
      </c>
      <c r="B16" s="1">
        <v>58</v>
      </c>
      <c r="C16" s="1">
        <v>57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41</v>
      </c>
      <c r="B17" s="1">
        <v>54</v>
      </c>
      <c r="C17" s="1">
        <v>33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27</v>
      </c>
      <c r="B18" s="1">
        <v>58</v>
      </c>
      <c r="C18" s="1">
        <v>45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22</v>
      </c>
      <c r="B19" s="1">
        <v>66</v>
      </c>
      <c r="C19" s="1">
        <v>35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15</v>
      </c>
      <c r="B20" s="1">
        <v>61</v>
      </c>
      <c r="C20" s="1">
        <v>45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14</v>
      </c>
      <c r="B21" s="1">
        <v>48</v>
      </c>
      <c r="C21" s="1">
        <v>47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21</v>
      </c>
      <c r="B22" s="1">
        <v>59</v>
      </c>
      <c r="C22" s="1">
        <v>71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26</v>
      </c>
      <c r="B23" s="1">
        <v>53</v>
      </c>
      <c r="C23" s="1">
        <v>55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41</v>
      </c>
      <c r="B24" s="1">
        <v>62</v>
      </c>
      <c r="C24" s="1">
        <v>38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21</v>
      </c>
      <c r="B25" s="1">
        <v>74</v>
      </c>
      <c r="C25" s="1">
        <v>70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35</v>
      </c>
      <c r="B26" s="1">
        <v>58</v>
      </c>
      <c r="C26" s="1">
        <v>59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22</v>
      </c>
      <c r="B27" s="1">
        <v>58</v>
      </c>
      <c r="C27" s="1">
        <v>36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15</v>
      </c>
      <c r="B28" s="1">
        <v>70</v>
      </c>
      <c r="C28" s="1">
        <v>58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109</v>
      </c>
      <c r="B29" s="1">
        <v>61</v>
      </c>
      <c r="C29" s="1">
        <v>73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14</v>
      </c>
      <c r="B30" s="1">
        <v>72</v>
      </c>
      <c r="C30" s="1">
        <v>63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24</v>
      </c>
      <c r="B31" s="1">
        <v>48</v>
      </c>
      <c r="C31" s="1">
        <v>75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15</v>
      </c>
      <c r="B32" s="1">
        <v>66</v>
      </c>
      <c r="C32" s="1">
        <v>56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45</v>
      </c>
      <c r="B33" s="1">
        <v>56</v>
      </c>
      <c r="C33" s="1">
        <v>46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85</v>
      </c>
    </row>
    <row r="34" spans="1:8" ht="12.75">
      <c r="A34" s="35" t="s">
        <v>26</v>
      </c>
      <c r="B34" s="1">
        <v>46</v>
      </c>
      <c r="C34" s="1">
        <v>49</v>
      </c>
      <c r="D34" s="1" t="str">
        <f t="shared" si="0"/>
        <v>Loss</v>
      </c>
      <c r="E34" s="10">
        <f t="shared" si="1"/>
      </c>
      <c r="F34" s="10">
        <f t="shared" si="2"/>
        <v>1</v>
      </c>
      <c r="G34" s="10">
        <f t="shared" si="3"/>
      </c>
      <c r="H34" t="s">
        <v>85</v>
      </c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13</v>
      </c>
      <c r="F10" s="13">
        <f>SUM(F12:F40)</f>
        <v>10</v>
      </c>
      <c r="G10" s="13">
        <f>SUM(G12:G40)</f>
        <v>0</v>
      </c>
    </row>
    <row r="11" ht="12.75">
      <c r="A11" s="35"/>
    </row>
    <row r="12" spans="1:7" ht="12.75">
      <c r="A12" s="35" t="s">
        <v>41</v>
      </c>
      <c r="B12" s="1">
        <v>50</v>
      </c>
      <c r="C12" s="1">
        <v>31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108</v>
      </c>
      <c r="B13" s="1">
        <v>49</v>
      </c>
      <c r="C13" s="1">
        <v>43</v>
      </c>
      <c r="D13" s="1" t="str">
        <f aca="true" t="shared" si="0" ref="D13:D34">IF(B13&gt;C13,"Won",IF(B13&lt;C13,"Loss",IF(B13=C13,"Tie")))</f>
        <v>Won</v>
      </c>
      <c r="E13" s="10">
        <f aca="true" t="shared" si="1" ref="E13:E34">IF(B13&gt;C13,1,"")</f>
        <v>1</v>
      </c>
      <c r="F13" s="10">
        <f aca="true" t="shared" si="2" ref="F13:F34">IF(B13&lt;C13,1,"")</f>
      </c>
      <c r="G13" s="10">
        <f aca="true" t="shared" si="3" ref="G13:G34">IF(B13=C13,1,"")</f>
      </c>
    </row>
    <row r="14" spans="1:7" ht="12.75">
      <c r="A14" s="35" t="s">
        <v>15</v>
      </c>
      <c r="B14" s="1">
        <v>36</v>
      </c>
      <c r="C14" s="1">
        <v>54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109</v>
      </c>
      <c r="B15" s="1">
        <v>50</v>
      </c>
      <c r="C15" s="1">
        <v>36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27</v>
      </c>
      <c r="B16" s="1">
        <v>60</v>
      </c>
      <c r="C16" s="1">
        <v>54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23</v>
      </c>
      <c r="B17" s="1">
        <v>50</v>
      </c>
      <c r="C17" s="1">
        <v>57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21</v>
      </c>
      <c r="B18" s="1">
        <v>60</v>
      </c>
      <c r="C18" s="1">
        <v>62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93</v>
      </c>
      <c r="B19" s="1">
        <v>37</v>
      </c>
      <c r="C19" s="1">
        <v>36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35</v>
      </c>
      <c r="B20" s="1">
        <v>34</v>
      </c>
      <c r="C20" s="1">
        <v>48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24</v>
      </c>
      <c r="B21" s="1">
        <v>33</v>
      </c>
      <c r="C21" s="1">
        <v>76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14</v>
      </c>
      <c r="B22" s="1">
        <v>54</v>
      </c>
      <c r="C22" s="1">
        <v>48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35</v>
      </c>
      <c r="B23" s="1">
        <v>42</v>
      </c>
      <c r="C23" s="1">
        <v>41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21</v>
      </c>
      <c r="B24" s="1">
        <v>43</v>
      </c>
      <c r="C24" s="1">
        <v>54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27</v>
      </c>
      <c r="B25" s="1">
        <v>49</v>
      </c>
      <c r="C25" s="1">
        <v>53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23</v>
      </c>
      <c r="B26" s="1">
        <v>43</v>
      </c>
      <c r="C26" s="1">
        <v>41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110</v>
      </c>
      <c r="B27" s="1">
        <v>39</v>
      </c>
      <c r="C27" s="1">
        <v>37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20</v>
      </c>
      <c r="B28" s="1">
        <v>69</v>
      </c>
      <c r="C28" s="1">
        <v>50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24</v>
      </c>
      <c r="B29" s="1">
        <v>41</v>
      </c>
      <c r="C29" s="1">
        <v>60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112</v>
      </c>
      <c r="B30" s="1">
        <v>62</v>
      </c>
      <c r="C30" s="1">
        <v>52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14</v>
      </c>
      <c r="B31" s="1">
        <v>39</v>
      </c>
      <c r="C31" s="1">
        <v>40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22</v>
      </c>
      <c r="B32" s="1">
        <v>67</v>
      </c>
      <c r="C32" s="1">
        <v>35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15</v>
      </c>
      <c r="B33" s="1">
        <v>56</v>
      </c>
      <c r="C33" s="1">
        <v>51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85</v>
      </c>
    </row>
    <row r="34" spans="1:8" ht="12.75">
      <c r="A34" s="35" t="s">
        <v>45</v>
      </c>
      <c r="B34" s="1">
        <v>42</v>
      </c>
      <c r="C34" s="1">
        <v>47</v>
      </c>
      <c r="D34" s="1" t="str">
        <f t="shared" si="0"/>
        <v>Loss</v>
      </c>
      <c r="E34" s="10">
        <f t="shared" si="1"/>
      </c>
      <c r="F34" s="10">
        <f t="shared" si="2"/>
        <v>1</v>
      </c>
      <c r="G34" s="10">
        <f t="shared" si="3"/>
      </c>
      <c r="H34" t="s">
        <v>91</v>
      </c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12</v>
      </c>
      <c r="F10" s="13">
        <f>SUM(F12:F40)</f>
        <v>10</v>
      </c>
      <c r="G10" s="13">
        <f>SUM(G12:G40)</f>
        <v>0</v>
      </c>
    </row>
    <row r="11" ht="12.75">
      <c r="A11" s="35"/>
    </row>
    <row r="12" spans="1:7" ht="12.75">
      <c r="A12" s="35" t="s">
        <v>41</v>
      </c>
      <c r="B12" s="1">
        <v>70</v>
      </c>
      <c r="C12" s="1">
        <v>56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15</v>
      </c>
      <c r="B13" s="1">
        <v>62</v>
      </c>
      <c r="C13" s="1">
        <v>45</v>
      </c>
      <c r="D13" s="1" t="str">
        <f aca="true" t="shared" si="0" ref="D13:D33">IF(B13&gt;C13,"Won",IF(B13&lt;C13,"Loss",IF(B13=C13,"Tie")))</f>
        <v>Won</v>
      </c>
      <c r="E13" s="10">
        <f aca="true" t="shared" si="1" ref="E13:E33">IF(B13&gt;C13,1,"")</f>
        <v>1</v>
      </c>
      <c r="F13" s="10">
        <f aca="true" t="shared" si="2" ref="F13:F33">IF(B13&lt;C13,1,"")</f>
      </c>
      <c r="G13" s="10">
        <f aca="true" t="shared" si="3" ref="G13:G33">IF(B13=C13,1,"")</f>
      </c>
    </row>
    <row r="14" spans="1:7" ht="12.75">
      <c r="A14" s="35" t="s">
        <v>21</v>
      </c>
      <c r="B14" s="1">
        <v>42</v>
      </c>
      <c r="C14" s="1">
        <v>60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20</v>
      </c>
      <c r="B15" s="1">
        <v>64</v>
      </c>
      <c r="C15" s="1">
        <v>56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23</v>
      </c>
      <c r="B16" s="1">
        <v>48</v>
      </c>
      <c r="C16" s="1">
        <v>31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93</v>
      </c>
      <c r="B17" s="1">
        <v>43</v>
      </c>
      <c r="C17" s="1">
        <v>67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109</v>
      </c>
      <c r="B18" s="1">
        <v>39</v>
      </c>
      <c r="C18" s="1">
        <v>42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24</v>
      </c>
      <c r="B19" s="1">
        <v>37</v>
      </c>
      <c r="C19" s="1">
        <v>67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14</v>
      </c>
      <c r="B20" s="1">
        <v>70</v>
      </c>
      <c r="C20" s="1">
        <v>46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35</v>
      </c>
      <c r="B21" s="1">
        <v>60</v>
      </c>
      <c r="C21" s="1">
        <v>44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110</v>
      </c>
      <c r="B22" s="1">
        <v>67</v>
      </c>
      <c r="C22" s="1">
        <v>62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27</v>
      </c>
      <c r="B23" s="1">
        <v>46</v>
      </c>
      <c r="C23" s="1">
        <v>40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21</v>
      </c>
      <c r="B24" s="1">
        <v>52</v>
      </c>
      <c r="C24" s="1">
        <v>60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23</v>
      </c>
      <c r="B25" s="1">
        <v>58</v>
      </c>
      <c r="C25" s="1">
        <v>48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24</v>
      </c>
      <c r="B26" s="1">
        <v>32</v>
      </c>
      <c r="C26" s="1">
        <v>70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27</v>
      </c>
      <c r="B27" s="1">
        <v>46</v>
      </c>
      <c r="C27" s="1">
        <v>40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14</v>
      </c>
      <c r="B28" s="1">
        <v>53</v>
      </c>
      <c r="C28" s="1">
        <v>58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112</v>
      </c>
      <c r="B29" s="1">
        <v>46</v>
      </c>
      <c r="C29" s="1">
        <v>53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35</v>
      </c>
      <c r="B30" s="1">
        <v>39</v>
      </c>
      <c r="C30" s="1">
        <v>51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8" ht="12.75">
      <c r="A31" s="35" t="s">
        <v>14</v>
      </c>
      <c r="B31" s="1">
        <v>54</v>
      </c>
      <c r="C31" s="1">
        <v>31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85</v>
      </c>
    </row>
    <row r="32" spans="1:8" ht="12.75">
      <c r="A32" s="35" t="s">
        <v>15</v>
      </c>
      <c r="B32" s="1">
        <v>44</v>
      </c>
      <c r="C32" s="1">
        <v>42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45</v>
      </c>
      <c r="B33" s="1">
        <v>54</v>
      </c>
      <c r="C33" s="1">
        <v>69</v>
      </c>
      <c r="D33" s="1" t="str">
        <f t="shared" si="0"/>
        <v>Loss</v>
      </c>
      <c r="E33" s="10">
        <f t="shared" si="1"/>
      </c>
      <c r="F33" s="10">
        <f t="shared" si="2"/>
        <v>1</v>
      </c>
      <c r="G33" s="10">
        <f t="shared" si="3"/>
      </c>
      <c r="H33" t="s">
        <v>91</v>
      </c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13</v>
      </c>
      <c r="F10" s="13">
        <f>SUM(F12:F40)</f>
        <v>10</v>
      </c>
      <c r="G10" s="13">
        <f>SUM(G12:G40)</f>
        <v>0</v>
      </c>
    </row>
    <row r="11" ht="12.75">
      <c r="A11" s="35"/>
    </row>
    <row r="12" spans="1:7" ht="12.75">
      <c r="A12" s="35" t="s">
        <v>41</v>
      </c>
      <c r="B12" s="1">
        <v>41</v>
      </c>
      <c r="C12" s="1">
        <v>39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22</v>
      </c>
      <c r="B13" s="1">
        <v>49</v>
      </c>
      <c r="C13" s="1">
        <v>30</v>
      </c>
      <c r="D13" s="1" t="str">
        <f aca="true" t="shared" si="0" ref="D13:D34">IF(B13&gt;C13,"Won",IF(B13&lt;C13,"Loss",IF(B13=C13,"Tie")))</f>
        <v>Won</v>
      </c>
      <c r="E13" s="10">
        <f aca="true" t="shared" si="1" ref="E13:E34">IF(B13&gt;C13,1,"")</f>
        <v>1</v>
      </c>
      <c r="F13" s="10">
        <f aca="true" t="shared" si="2" ref="F13:F34">IF(B13&lt;C13,1,"")</f>
      </c>
      <c r="G13" s="10">
        <f aca="true" t="shared" si="3" ref="G13:G34">IF(B13=C13,1,"")</f>
      </c>
    </row>
    <row r="14" spans="1:7" ht="12.75">
      <c r="A14" s="35" t="s">
        <v>20</v>
      </c>
      <c r="B14" s="1">
        <v>43</v>
      </c>
      <c r="C14" s="1">
        <v>47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113</v>
      </c>
      <c r="B15" s="1">
        <v>33</v>
      </c>
      <c r="C15" s="1">
        <v>53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108</v>
      </c>
      <c r="B16" s="1">
        <v>46</v>
      </c>
      <c r="C16" s="1">
        <v>56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23</v>
      </c>
      <c r="B17" s="1">
        <v>43</v>
      </c>
      <c r="C17" s="1">
        <v>25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110</v>
      </c>
      <c r="B18" s="1">
        <v>54</v>
      </c>
      <c r="C18" s="1">
        <v>61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24</v>
      </c>
      <c r="B19" s="1">
        <v>34</v>
      </c>
      <c r="C19" s="1">
        <v>54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21</v>
      </c>
      <c r="B20" s="1">
        <v>42</v>
      </c>
      <c r="C20" s="1">
        <v>52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114</v>
      </c>
      <c r="B21" s="1">
        <v>29</v>
      </c>
      <c r="C21" s="1">
        <v>48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14</v>
      </c>
      <c r="B22" s="1">
        <v>55</v>
      </c>
      <c r="C22" s="1">
        <v>33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35</v>
      </c>
      <c r="B23" s="1">
        <v>56</v>
      </c>
      <c r="C23" s="1">
        <v>55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21</v>
      </c>
      <c r="B24" s="1">
        <v>41</v>
      </c>
      <c r="C24" s="1">
        <v>65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27</v>
      </c>
      <c r="B25" s="1">
        <v>59</v>
      </c>
      <c r="C25" s="1">
        <v>30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15</v>
      </c>
      <c r="B26" s="1">
        <v>54</v>
      </c>
      <c r="C26" s="1">
        <v>52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23</v>
      </c>
      <c r="B27" s="1">
        <v>58</v>
      </c>
      <c r="C27" s="1">
        <v>52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24</v>
      </c>
      <c r="B28" s="1">
        <v>51</v>
      </c>
      <c r="C28" s="1">
        <v>52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27</v>
      </c>
      <c r="B29" s="1">
        <v>66</v>
      </c>
      <c r="C29" s="1">
        <v>47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14</v>
      </c>
      <c r="B30" s="1">
        <v>64</v>
      </c>
      <c r="C30" s="1">
        <v>39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35</v>
      </c>
      <c r="B31" s="1">
        <v>60</v>
      </c>
      <c r="C31" s="1">
        <v>38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7" ht="12.75">
      <c r="A32" s="35" t="s">
        <v>15</v>
      </c>
      <c r="B32" s="1">
        <v>49</v>
      </c>
      <c r="C32" s="1">
        <v>45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</row>
    <row r="33" spans="1:7" ht="12.75">
      <c r="A33" s="35" t="s">
        <v>22</v>
      </c>
      <c r="B33" s="1">
        <v>38</v>
      </c>
      <c r="C33" s="1">
        <v>29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</row>
    <row r="34" spans="1:7" ht="12.75">
      <c r="A34" s="35" t="s">
        <v>45</v>
      </c>
      <c r="B34" s="1">
        <v>53</v>
      </c>
      <c r="C34" s="1">
        <v>59</v>
      </c>
      <c r="D34" s="1" t="str">
        <f t="shared" si="0"/>
        <v>Loss</v>
      </c>
      <c r="E34" s="10">
        <f t="shared" si="1"/>
      </c>
      <c r="F34" s="10">
        <f t="shared" si="2"/>
        <v>1</v>
      </c>
      <c r="G34" s="10">
        <f t="shared" si="3"/>
      </c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13</v>
      </c>
      <c r="F10" s="13">
        <f>SUM(F12:F40)</f>
        <v>9</v>
      </c>
      <c r="G10" s="13">
        <f>SUM(G12:G40)</f>
        <v>0</v>
      </c>
    </row>
    <row r="11" ht="12.75">
      <c r="A11" s="35"/>
    </row>
    <row r="12" spans="1:7" ht="12.75">
      <c r="A12" s="35" t="s">
        <v>41</v>
      </c>
      <c r="B12" s="1">
        <v>45</v>
      </c>
      <c r="C12" s="1">
        <v>33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22</v>
      </c>
      <c r="B13" s="1">
        <v>69</v>
      </c>
      <c r="C13" s="1">
        <v>30</v>
      </c>
      <c r="D13" s="1" t="str">
        <f aca="true" t="shared" si="0" ref="D13:D33">IF(B13&gt;C13,"Won",IF(B13&lt;C13,"Loss",IF(B13=C13,"Tie")))</f>
        <v>Won</v>
      </c>
      <c r="E13" s="10">
        <f aca="true" t="shared" si="1" ref="E13:E33">IF(B13&gt;C13,1,"")</f>
        <v>1</v>
      </c>
      <c r="F13" s="10">
        <f aca="true" t="shared" si="2" ref="F13:F33">IF(B13&lt;C13,1,"")</f>
      </c>
      <c r="G13" s="10">
        <f aca="true" t="shared" si="3" ref="G13:G33">IF(B13=C13,1,"")</f>
      </c>
    </row>
    <row r="14" spans="1:7" ht="12.75">
      <c r="A14" s="35" t="s">
        <v>113</v>
      </c>
      <c r="B14" s="1">
        <v>35</v>
      </c>
      <c r="C14" s="1">
        <v>56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24</v>
      </c>
      <c r="B15" s="1">
        <v>35</v>
      </c>
      <c r="C15" s="1">
        <v>56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110</v>
      </c>
      <c r="B16" s="1">
        <v>74</v>
      </c>
      <c r="C16" s="1">
        <v>47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23</v>
      </c>
      <c r="B17" s="1">
        <v>57</v>
      </c>
      <c r="C17" s="1">
        <v>51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21</v>
      </c>
      <c r="B18" s="1">
        <v>50</v>
      </c>
      <c r="C18" s="1">
        <v>56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114</v>
      </c>
      <c r="B19" s="1">
        <v>52</v>
      </c>
      <c r="C19" s="1">
        <v>37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15</v>
      </c>
      <c r="B20" s="1">
        <v>47</v>
      </c>
      <c r="C20" s="1">
        <v>51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44</v>
      </c>
      <c r="B21" s="1">
        <v>55</v>
      </c>
      <c r="C21" s="1">
        <v>46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35</v>
      </c>
      <c r="B22" s="1">
        <v>49</v>
      </c>
      <c r="C22" s="1">
        <v>55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21</v>
      </c>
      <c r="B23" s="1">
        <v>57</v>
      </c>
      <c r="C23" s="1">
        <v>59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27</v>
      </c>
      <c r="B24" s="1">
        <v>46</v>
      </c>
      <c r="C24" s="1">
        <v>44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108</v>
      </c>
      <c r="B25" s="1">
        <v>46</v>
      </c>
      <c r="C25" s="1">
        <v>42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23</v>
      </c>
      <c r="B26" s="1">
        <v>44</v>
      </c>
      <c r="C26" s="1">
        <v>42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24</v>
      </c>
      <c r="B27" s="1">
        <v>45</v>
      </c>
      <c r="C27" s="1">
        <v>47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27</v>
      </c>
      <c r="B28" s="1">
        <v>62</v>
      </c>
      <c r="C28" s="1">
        <v>49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44</v>
      </c>
      <c r="B29" s="1">
        <v>65</v>
      </c>
      <c r="C29" s="1">
        <v>62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35</v>
      </c>
      <c r="B30" s="1">
        <v>47</v>
      </c>
      <c r="C30" s="1">
        <v>56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8" ht="12.75">
      <c r="A31" s="35" t="s">
        <v>22</v>
      </c>
      <c r="B31" s="1">
        <v>69</v>
      </c>
      <c r="C31" s="1">
        <v>42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85</v>
      </c>
    </row>
    <row r="32" spans="1:8" ht="12.75">
      <c r="A32" s="35" t="s">
        <v>15</v>
      </c>
      <c r="B32" s="1">
        <v>63</v>
      </c>
      <c r="C32" s="1">
        <v>43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45</v>
      </c>
      <c r="B33" s="1">
        <v>28</v>
      </c>
      <c r="C33" s="1">
        <v>52</v>
      </c>
      <c r="D33" s="1" t="str">
        <f t="shared" si="0"/>
        <v>Loss</v>
      </c>
      <c r="E33" s="10">
        <f t="shared" si="1"/>
      </c>
      <c r="F33" s="10">
        <f t="shared" si="2"/>
        <v>1</v>
      </c>
      <c r="G33" s="10">
        <f t="shared" si="3"/>
      </c>
      <c r="H33" t="s">
        <v>91</v>
      </c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9</v>
      </c>
      <c r="F10" s="13">
        <f>SUM(F12:F40)</f>
        <v>9</v>
      </c>
      <c r="G10" s="13">
        <f>SUM(G12:G40)</f>
        <v>0</v>
      </c>
    </row>
    <row r="11" ht="12.75">
      <c r="A11" s="35"/>
    </row>
    <row r="12" spans="1:7" ht="12.75">
      <c r="A12" s="35" t="s">
        <v>22</v>
      </c>
      <c r="B12" s="1">
        <v>57</v>
      </c>
      <c r="C12" s="1">
        <v>32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41</v>
      </c>
      <c r="B13" s="1">
        <v>53</v>
      </c>
      <c r="C13" s="1">
        <v>51</v>
      </c>
      <c r="D13" s="1" t="str">
        <f aca="true" t="shared" si="0" ref="D13:D29">IF(B13&gt;C13,"Won",IF(B13&lt;C13,"Loss",IF(B13=C13,"Tie")))</f>
        <v>Won</v>
      </c>
      <c r="E13" s="10">
        <f aca="true" t="shared" si="1" ref="E13:E29">IF(B13&gt;C13,1,"")</f>
        <v>1</v>
      </c>
      <c r="F13" s="10">
        <f aca="true" t="shared" si="2" ref="F13:F29">IF(B13&lt;C13,1,"")</f>
      </c>
      <c r="G13" s="10">
        <f aca="true" t="shared" si="3" ref="G13:G29">IF(B13=C13,1,"")</f>
      </c>
    </row>
    <row r="14" spans="1:7" ht="12.75">
      <c r="A14" s="35" t="s">
        <v>21</v>
      </c>
      <c r="B14" s="1">
        <v>37</v>
      </c>
      <c r="C14" s="1">
        <v>71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24</v>
      </c>
      <c r="B15" s="1">
        <v>34</v>
      </c>
      <c r="C15" s="1">
        <v>51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14</v>
      </c>
      <c r="B16" s="1">
        <v>61</v>
      </c>
      <c r="C16" s="1">
        <v>39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15</v>
      </c>
      <c r="B17" s="1">
        <v>46</v>
      </c>
      <c r="C17" s="1">
        <v>56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113</v>
      </c>
      <c r="B18" s="1">
        <v>52</v>
      </c>
      <c r="C18" s="1">
        <v>44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46</v>
      </c>
      <c r="B19" s="1">
        <v>40</v>
      </c>
      <c r="C19" s="1">
        <v>36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21</v>
      </c>
      <c r="B20" s="1">
        <v>38</v>
      </c>
      <c r="C20" s="1">
        <v>71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35</v>
      </c>
      <c r="B21" s="1">
        <v>41</v>
      </c>
      <c r="C21" s="1">
        <v>56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27</v>
      </c>
      <c r="B22" s="1">
        <v>52</v>
      </c>
      <c r="C22" s="1">
        <v>48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23</v>
      </c>
      <c r="B23" s="1">
        <v>54</v>
      </c>
      <c r="C23" s="1">
        <v>60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24</v>
      </c>
      <c r="B24" s="1">
        <v>52</v>
      </c>
      <c r="C24" s="1">
        <v>44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108</v>
      </c>
      <c r="B25" s="1">
        <v>46</v>
      </c>
      <c r="C25" s="1">
        <v>40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14</v>
      </c>
      <c r="B26" s="1">
        <v>54</v>
      </c>
      <c r="C26" s="1">
        <v>39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17</v>
      </c>
      <c r="B27" s="1">
        <v>39</v>
      </c>
      <c r="C27" s="1">
        <v>59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35</v>
      </c>
      <c r="B28" s="1">
        <v>44</v>
      </c>
      <c r="C28" s="1">
        <v>79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23</v>
      </c>
      <c r="B29" s="1">
        <v>41</v>
      </c>
      <c r="C29" s="1">
        <v>67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6</v>
      </c>
      <c r="F10" s="13">
        <f>SUM(F12:F40)</f>
        <v>7</v>
      </c>
      <c r="G10" s="13">
        <f>SUM(G12:G40)</f>
        <v>1</v>
      </c>
    </row>
    <row r="11" ht="12.75">
      <c r="A11" s="35"/>
    </row>
    <row r="12" spans="1:7" ht="12.75">
      <c r="A12" s="35" t="s">
        <v>22</v>
      </c>
      <c r="B12" s="1">
        <v>44</v>
      </c>
      <c r="C12" s="1">
        <v>29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115</v>
      </c>
      <c r="B13" s="1">
        <v>52</v>
      </c>
      <c r="C13" s="1">
        <v>29</v>
      </c>
      <c r="D13" s="1" t="str">
        <f aca="true" t="shared" si="0" ref="D13:D25">IF(B13&gt;C13,"Won",IF(B13&lt;C13,"Loss",IF(B13=C13,"Tie")))</f>
        <v>Won</v>
      </c>
      <c r="E13" s="10">
        <f aca="true" t="shared" si="1" ref="E13:E25">IF(B13&gt;C13,1,"")</f>
        <v>1</v>
      </c>
      <c r="F13" s="10">
        <f aca="true" t="shared" si="2" ref="F13:F25">IF(B13&lt;C13,1,"")</f>
      </c>
      <c r="G13" s="10">
        <f aca="true" t="shared" si="3" ref="G13:G25">IF(B13=C13,1,"")</f>
      </c>
    </row>
    <row r="14" spans="1:7" ht="12.75">
      <c r="A14" s="35" t="s">
        <v>24</v>
      </c>
      <c r="B14" s="1">
        <v>29</v>
      </c>
      <c r="C14" s="1">
        <v>50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44</v>
      </c>
      <c r="B15" s="1">
        <v>43</v>
      </c>
      <c r="C15" s="1">
        <v>31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21</v>
      </c>
      <c r="B16" s="1">
        <v>52</v>
      </c>
      <c r="C16" s="1">
        <v>66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15</v>
      </c>
      <c r="B17" s="1">
        <v>44</v>
      </c>
      <c r="C17" s="1">
        <v>53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41</v>
      </c>
      <c r="B18" s="1">
        <v>48</v>
      </c>
      <c r="C18" s="1">
        <v>49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35</v>
      </c>
      <c r="B19" s="1">
        <v>36</v>
      </c>
      <c r="C19" s="1">
        <v>40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108</v>
      </c>
      <c r="B20" s="1">
        <v>57</v>
      </c>
      <c r="C20" s="1">
        <v>53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27</v>
      </c>
      <c r="B21" s="1">
        <v>37</v>
      </c>
      <c r="C21" s="1">
        <v>62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21</v>
      </c>
      <c r="B22" s="1">
        <v>36</v>
      </c>
      <c r="C22" s="1">
        <v>36</v>
      </c>
      <c r="D22" s="1" t="str">
        <f t="shared" si="0"/>
        <v>Tie</v>
      </c>
      <c r="E22" s="10">
        <f t="shared" si="1"/>
      </c>
      <c r="F22" s="10">
        <f t="shared" si="2"/>
      </c>
      <c r="G22" s="10">
        <f t="shared" si="3"/>
        <v>1</v>
      </c>
    </row>
    <row r="23" spans="1:7" ht="12.75">
      <c r="A23" s="35" t="s">
        <v>23</v>
      </c>
      <c r="B23" s="1">
        <v>61</v>
      </c>
      <c r="C23" s="1">
        <v>59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24</v>
      </c>
      <c r="B24" s="1">
        <v>32</v>
      </c>
      <c r="C24" s="1">
        <v>56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44</v>
      </c>
      <c r="B25" s="1">
        <v>51</v>
      </c>
      <c r="C25" s="1">
        <v>43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13</v>
      </c>
      <c r="F10" s="13">
        <f>SUM(F12:F40)</f>
        <v>8</v>
      </c>
      <c r="G10" s="13">
        <f>SUM(G12:G40)</f>
        <v>0</v>
      </c>
    </row>
    <row r="11" ht="12.75">
      <c r="A11" s="35"/>
    </row>
    <row r="12" spans="1:7" ht="12.75">
      <c r="A12" s="35" t="s">
        <v>15</v>
      </c>
      <c r="B12" s="1">
        <v>53</v>
      </c>
      <c r="C12" s="1">
        <v>28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108</v>
      </c>
      <c r="B13" s="1">
        <v>51</v>
      </c>
      <c r="C13" s="1">
        <v>36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21</v>
      </c>
      <c r="B14" s="1">
        <v>50</v>
      </c>
      <c r="C14" s="1">
        <v>57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115</v>
      </c>
      <c r="B15" s="1">
        <v>47</v>
      </c>
      <c r="C15" s="1">
        <v>29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24</v>
      </c>
      <c r="B16" s="1">
        <v>35</v>
      </c>
      <c r="C16" s="1">
        <v>55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44</v>
      </c>
      <c r="B17" s="1">
        <v>39</v>
      </c>
      <c r="C17" s="1">
        <v>23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22</v>
      </c>
      <c r="B18" s="1">
        <v>42</v>
      </c>
      <c r="C18" s="1">
        <v>39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41</v>
      </c>
      <c r="B19" s="1">
        <v>53</v>
      </c>
      <c r="C19" s="1">
        <v>43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35</v>
      </c>
      <c r="B20" s="1">
        <v>59</v>
      </c>
      <c r="C20" s="1">
        <v>48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27</v>
      </c>
      <c r="B21" s="1">
        <v>67</v>
      </c>
      <c r="C21" s="1">
        <v>47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21</v>
      </c>
      <c r="B22" s="1">
        <v>41</v>
      </c>
      <c r="C22" s="1">
        <v>57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23</v>
      </c>
      <c r="B23" s="1">
        <v>67</v>
      </c>
      <c r="C23" s="1">
        <v>50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24</v>
      </c>
      <c r="B24" s="1">
        <v>31</v>
      </c>
      <c r="C24" s="1">
        <v>42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116</v>
      </c>
      <c r="B25" s="1">
        <v>31</v>
      </c>
      <c r="C25" s="1">
        <v>43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44</v>
      </c>
      <c r="B26" s="1">
        <v>60</v>
      </c>
      <c r="C26" s="1">
        <v>32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35</v>
      </c>
      <c r="B27" s="1">
        <v>57</v>
      </c>
      <c r="C27" s="1">
        <v>51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23</v>
      </c>
      <c r="B28" s="1">
        <v>56</v>
      </c>
      <c r="C28" s="1">
        <v>60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27</v>
      </c>
      <c r="B29" s="1">
        <v>48</v>
      </c>
      <c r="C29" s="1">
        <v>53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8" ht="12.75">
      <c r="A30" s="35" t="s">
        <v>26</v>
      </c>
      <c r="B30" s="1">
        <v>63</v>
      </c>
      <c r="C30" s="1">
        <v>29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  <c r="H30" t="s">
        <v>117</v>
      </c>
    </row>
    <row r="31" spans="1:8" ht="12.75">
      <c r="A31" s="35" t="s">
        <v>18</v>
      </c>
      <c r="B31" s="1">
        <v>57</v>
      </c>
      <c r="C31" s="1">
        <v>47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117</v>
      </c>
    </row>
    <row r="32" spans="1:8" ht="12.75">
      <c r="A32" s="35" t="s">
        <v>42</v>
      </c>
      <c r="B32" s="1">
        <v>47</v>
      </c>
      <c r="C32" s="1">
        <v>51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117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4" t="s">
        <v>29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2" t="s">
        <v>31</v>
      </c>
      <c r="E10" s="13">
        <f>SUM(E12:E40)</f>
        <v>17</v>
      </c>
      <c r="F10" s="13">
        <f>SUM(F12:F40)</f>
        <v>4</v>
      </c>
      <c r="G10" s="13">
        <f>SUM(G12:G40)</f>
        <v>0</v>
      </c>
    </row>
    <row r="11" ht="12.75">
      <c r="A11" s="35"/>
    </row>
    <row r="12" spans="1:7" ht="12.75">
      <c r="A12" s="35" t="s">
        <v>24</v>
      </c>
      <c r="B12" s="1">
        <v>28</v>
      </c>
      <c r="C12" s="1">
        <v>47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26</v>
      </c>
      <c r="B13" s="1">
        <v>43</v>
      </c>
      <c r="C13" s="1">
        <v>23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94</v>
      </c>
      <c r="B14" s="1">
        <v>48</v>
      </c>
      <c r="C14" s="1">
        <v>64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35</v>
      </c>
      <c r="B15" s="1">
        <v>53</v>
      </c>
      <c r="C15" s="1">
        <v>43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108</v>
      </c>
      <c r="B16" s="1">
        <v>44</v>
      </c>
      <c r="C16" s="1">
        <v>31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21</v>
      </c>
      <c r="B17" s="1">
        <v>52</v>
      </c>
      <c r="C17" s="1">
        <v>46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14</v>
      </c>
      <c r="B18" s="1">
        <v>50</v>
      </c>
      <c r="C18" s="1">
        <v>44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41</v>
      </c>
      <c r="B19" s="1">
        <v>59</v>
      </c>
      <c r="C19" s="1">
        <v>26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115</v>
      </c>
      <c r="B20" s="1">
        <v>64</v>
      </c>
      <c r="C20" s="1">
        <v>38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27</v>
      </c>
      <c r="B21" s="1">
        <v>44</v>
      </c>
      <c r="C21" s="1">
        <v>62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22</v>
      </c>
      <c r="B22" s="1">
        <v>45</v>
      </c>
      <c r="C22" s="1">
        <v>40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21</v>
      </c>
      <c r="B23" s="1">
        <v>39</v>
      </c>
      <c r="C23" s="1">
        <v>37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23</v>
      </c>
      <c r="B24" s="1">
        <v>50</v>
      </c>
      <c r="C24" s="1">
        <v>35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24</v>
      </c>
      <c r="B25" s="1">
        <v>61</v>
      </c>
      <c r="C25" s="1">
        <v>49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14</v>
      </c>
      <c r="B26" s="1">
        <v>48</v>
      </c>
      <c r="C26" s="1">
        <v>31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23</v>
      </c>
      <c r="B27" s="1">
        <v>60</v>
      </c>
      <c r="C27" s="1">
        <v>49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27</v>
      </c>
      <c r="B28" s="1">
        <v>62</v>
      </c>
      <c r="C28" s="1">
        <v>56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17</v>
      </c>
      <c r="B29" s="1">
        <v>41</v>
      </c>
      <c r="C29" s="1">
        <v>34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8" ht="12.75">
      <c r="A30" s="35" t="s">
        <v>14</v>
      </c>
      <c r="B30" s="1">
        <v>49</v>
      </c>
      <c r="C30" s="1">
        <v>26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  <c r="H30" t="s">
        <v>85</v>
      </c>
    </row>
    <row r="31" spans="1:8" ht="12.75">
      <c r="A31" s="35" t="s">
        <v>22</v>
      </c>
      <c r="B31" s="1">
        <v>37</v>
      </c>
      <c r="C31" s="1">
        <v>33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85</v>
      </c>
    </row>
    <row r="32" spans="1:8" ht="12.75">
      <c r="A32" s="35" t="s">
        <v>42</v>
      </c>
      <c r="B32" s="1">
        <v>60</v>
      </c>
      <c r="C32" s="1">
        <v>64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91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16</v>
      </c>
      <c r="F10" s="13">
        <f>SUM(F12:F40)</f>
        <v>7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108</v>
      </c>
      <c r="B12" s="1">
        <v>50</v>
      </c>
      <c r="C12" s="1">
        <v>40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26</v>
      </c>
      <c r="B13" s="1">
        <v>65</v>
      </c>
      <c r="C13" s="1">
        <v>47</v>
      </c>
      <c r="D13" s="1" t="str">
        <f aca="true" t="shared" si="0" ref="D13:D34">IF(B13&gt;C13,"Won",IF(B13&lt;C13,"Loss",IF(B13=C13,"Tie")))</f>
        <v>Won</v>
      </c>
      <c r="E13" s="10">
        <f aca="true" t="shared" si="1" ref="E13:E34">IF(B13&gt;C13,1,"")</f>
        <v>1</v>
      </c>
      <c r="F13" s="10">
        <f aca="true" t="shared" si="2" ref="F13:F34">IF(B13&lt;C13,1,"")</f>
      </c>
      <c r="G13" s="10">
        <f aca="true" t="shared" si="3" ref="G13:G34">IF(B13=C13,1,"")</f>
      </c>
    </row>
    <row r="14" spans="1:7" ht="12.75">
      <c r="A14" s="35" t="s">
        <v>24</v>
      </c>
      <c r="B14" s="1">
        <v>62</v>
      </c>
      <c r="C14" s="1">
        <v>60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94</v>
      </c>
      <c r="B15" s="1">
        <v>50</v>
      </c>
      <c r="C15" s="1">
        <v>53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14</v>
      </c>
      <c r="B16" s="1">
        <v>45</v>
      </c>
      <c r="C16" s="1">
        <v>35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41</v>
      </c>
      <c r="B17" s="1">
        <v>51</v>
      </c>
      <c r="C17" s="1">
        <v>39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27</v>
      </c>
      <c r="B18" s="1">
        <v>50</v>
      </c>
      <c r="C18" s="1">
        <v>76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115</v>
      </c>
      <c r="B19" s="1">
        <v>65</v>
      </c>
      <c r="C19" s="1">
        <v>48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22</v>
      </c>
      <c r="B20" s="1">
        <v>57</v>
      </c>
      <c r="C20" s="1">
        <v>47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21</v>
      </c>
      <c r="B21" s="1">
        <v>56</v>
      </c>
      <c r="C21" s="1">
        <v>57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16</v>
      </c>
      <c r="B22" s="1">
        <v>34</v>
      </c>
      <c r="C22" s="1">
        <v>22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15</v>
      </c>
      <c r="B23" s="1">
        <v>63</v>
      </c>
      <c r="C23" s="1">
        <v>45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14</v>
      </c>
      <c r="B24" s="1">
        <v>65</v>
      </c>
      <c r="C24" s="1">
        <v>37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24</v>
      </c>
      <c r="B25" s="1">
        <v>52</v>
      </c>
      <c r="C25" s="1">
        <v>62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21</v>
      </c>
      <c r="B26" s="1">
        <v>48</v>
      </c>
      <c r="C26" s="1">
        <v>57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27</v>
      </c>
      <c r="B27" s="1">
        <v>50</v>
      </c>
      <c r="C27" s="1">
        <v>46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92</v>
      </c>
      <c r="B28" s="1">
        <v>65</v>
      </c>
      <c r="C28" s="1">
        <v>62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17</v>
      </c>
      <c r="B29" s="1">
        <v>34</v>
      </c>
      <c r="C29" s="1">
        <v>51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8" ht="12.75">
      <c r="A30" s="35" t="s">
        <v>14</v>
      </c>
      <c r="B30" s="1">
        <v>60</v>
      </c>
      <c r="C30" s="1">
        <v>45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  <c r="H30" t="s">
        <v>85</v>
      </c>
    </row>
    <row r="31" spans="1:8" ht="12.75">
      <c r="A31" s="35" t="s">
        <v>26</v>
      </c>
      <c r="B31" s="1">
        <v>52</v>
      </c>
      <c r="C31" s="1">
        <v>47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85</v>
      </c>
    </row>
    <row r="32" spans="1:8" ht="12.75">
      <c r="A32" s="35" t="s">
        <v>34</v>
      </c>
      <c r="B32" s="1">
        <v>60</v>
      </c>
      <c r="C32" s="1">
        <v>49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91</v>
      </c>
    </row>
    <row r="33" spans="1:8" ht="12.75">
      <c r="A33" s="35" t="s">
        <v>89</v>
      </c>
      <c r="B33" s="1">
        <v>48</v>
      </c>
      <c r="C33" s="1">
        <v>43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91</v>
      </c>
    </row>
    <row r="34" spans="1:8" ht="12.75">
      <c r="A34" s="35" t="s">
        <v>118</v>
      </c>
      <c r="B34" s="1">
        <v>42</v>
      </c>
      <c r="C34" s="1">
        <v>47</v>
      </c>
      <c r="D34" s="1" t="str">
        <f t="shared" si="0"/>
        <v>Loss</v>
      </c>
      <c r="E34" s="10">
        <f t="shared" si="1"/>
      </c>
      <c r="F34" s="10">
        <f t="shared" si="2"/>
        <v>1</v>
      </c>
      <c r="G34" s="10">
        <f t="shared" si="3"/>
      </c>
      <c r="H34" t="s">
        <v>103</v>
      </c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87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5</v>
      </c>
      <c r="F10" s="13">
        <f>SUM(F12:F40)</f>
        <v>17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33</v>
      </c>
      <c r="C12" s="1">
        <v>51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27</v>
      </c>
      <c r="B13" s="1">
        <v>36</v>
      </c>
      <c r="C13" s="1">
        <v>53</v>
      </c>
      <c r="D13" s="1" t="str">
        <f aca="true" t="shared" si="0" ref="D13:D33">IF(B13&gt;C13,"Won",IF(B13&lt;C13,"Loss",IF(B13=C13,"Tie")))</f>
        <v>Loss</v>
      </c>
      <c r="E13" s="10">
        <f aca="true" t="shared" si="1" ref="E13:E33">IF(B13&gt;C13,1,"")</f>
      </c>
      <c r="F13" s="10">
        <f aca="true" t="shared" si="2" ref="F13:F33">IF(B13&lt;C13,1,"")</f>
        <v>1</v>
      </c>
      <c r="G13" s="10">
        <f aca="true" t="shared" si="3" ref="G13:G33">IF(B13=C13,1,"")</f>
      </c>
    </row>
    <row r="14" spans="1:7" ht="12.75">
      <c r="A14" s="35" t="s">
        <v>24</v>
      </c>
      <c r="B14" s="1">
        <v>28</v>
      </c>
      <c r="C14" s="1">
        <v>55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14</v>
      </c>
      <c r="B15" s="1">
        <v>37</v>
      </c>
      <c r="C15" s="1">
        <v>60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22</v>
      </c>
      <c r="B16" s="1">
        <v>47</v>
      </c>
      <c r="C16" s="1">
        <v>70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21</v>
      </c>
      <c r="B17" s="1">
        <v>46</v>
      </c>
      <c r="C17" s="1">
        <v>52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15</v>
      </c>
      <c r="B18" s="1">
        <v>35</v>
      </c>
      <c r="C18" s="1">
        <v>19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26</v>
      </c>
      <c r="B19" s="1">
        <v>57</v>
      </c>
      <c r="C19" s="1">
        <v>51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17</v>
      </c>
      <c r="B20" s="1">
        <v>43</v>
      </c>
      <c r="C20" s="1">
        <v>40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36</v>
      </c>
      <c r="B21" s="1">
        <v>42</v>
      </c>
      <c r="C21" s="1">
        <v>45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41</v>
      </c>
      <c r="B22" s="1">
        <v>35</v>
      </c>
      <c r="C22" s="1">
        <v>37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16</v>
      </c>
      <c r="B23" s="1">
        <v>33</v>
      </c>
      <c r="C23" s="1">
        <v>42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14</v>
      </c>
      <c r="B24" s="1">
        <v>36</v>
      </c>
      <c r="C24" s="1">
        <v>52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22</v>
      </c>
      <c r="B25" s="1">
        <v>44</v>
      </c>
      <c r="C25" s="1">
        <v>61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21</v>
      </c>
      <c r="B26" s="1">
        <v>39</v>
      </c>
      <c r="C26" s="1">
        <v>42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15</v>
      </c>
      <c r="B27" s="1">
        <v>24</v>
      </c>
      <c r="C27" s="1">
        <v>27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26</v>
      </c>
      <c r="B28" s="1">
        <v>37</v>
      </c>
      <c r="C28" s="1">
        <v>43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93</v>
      </c>
      <c r="B29" s="1">
        <v>65</v>
      </c>
      <c r="C29" s="1">
        <v>52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35</v>
      </c>
      <c r="B30" s="1">
        <v>30</v>
      </c>
      <c r="C30" s="1">
        <v>33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41</v>
      </c>
      <c r="B31" s="1">
        <v>39</v>
      </c>
      <c r="C31" s="1">
        <v>54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127</v>
      </c>
      <c r="B32" s="1">
        <v>45</v>
      </c>
      <c r="C32" s="1">
        <v>42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14</v>
      </c>
      <c r="B33" s="1">
        <v>28</v>
      </c>
      <c r="C33" s="1">
        <v>62</v>
      </c>
      <c r="D33" s="1" t="str">
        <f t="shared" si="0"/>
        <v>Loss</v>
      </c>
      <c r="E33" s="10">
        <f t="shared" si="1"/>
      </c>
      <c r="F33" s="10">
        <f t="shared" si="2"/>
        <v>1</v>
      </c>
      <c r="G33" s="10">
        <f t="shared" si="3"/>
      </c>
      <c r="H33" t="s">
        <v>128</v>
      </c>
    </row>
    <row r="34" spans="1:7" ht="12.75">
      <c r="A34" s="35"/>
      <c r="B34" s="1"/>
      <c r="C34" s="1"/>
      <c r="D34" s="1"/>
      <c r="E34" s="10"/>
      <c r="F34" s="10"/>
      <c r="G34" s="10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17</v>
      </c>
      <c r="F10" s="13">
        <f>SUM(F12:F40)</f>
        <v>4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108</v>
      </c>
      <c r="B12" s="1">
        <v>47</v>
      </c>
      <c r="C12" s="1">
        <v>42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26</v>
      </c>
      <c r="B13" s="1">
        <v>57</v>
      </c>
      <c r="C13" s="1">
        <v>42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24</v>
      </c>
      <c r="B14" s="1">
        <v>48</v>
      </c>
      <c r="C14" s="1">
        <v>64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14</v>
      </c>
      <c r="B15" s="1">
        <v>62</v>
      </c>
      <c r="C15" s="1">
        <v>48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15</v>
      </c>
      <c r="B16" s="1">
        <v>50</v>
      </c>
      <c r="C16" s="1">
        <v>28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16</v>
      </c>
      <c r="B17" s="1">
        <v>54</v>
      </c>
      <c r="C17" s="1">
        <v>44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21</v>
      </c>
      <c r="B18" s="1">
        <v>53</v>
      </c>
      <c r="C18" s="1">
        <v>61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22</v>
      </c>
      <c r="B19" s="1">
        <v>67</v>
      </c>
      <c r="C19" s="1">
        <v>41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21</v>
      </c>
      <c r="B20" s="1">
        <v>68</v>
      </c>
      <c r="C20" s="1">
        <v>55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14</v>
      </c>
      <c r="B21" s="1">
        <v>47</v>
      </c>
      <c r="C21" s="1">
        <v>35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24</v>
      </c>
      <c r="B22" s="1">
        <v>46</v>
      </c>
      <c r="C22" s="1">
        <v>56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41</v>
      </c>
      <c r="B23" s="1">
        <v>59</v>
      </c>
      <c r="C23" s="1">
        <v>21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27</v>
      </c>
      <c r="B24" s="1">
        <v>74</v>
      </c>
      <c r="C24" s="1">
        <v>60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16</v>
      </c>
      <c r="B25" s="1">
        <v>44</v>
      </c>
      <c r="C25" s="1">
        <v>36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15</v>
      </c>
      <c r="B26" s="1">
        <v>53</v>
      </c>
      <c r="C26" s="1">
        <v>47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92</v>
      </c>
      <c r="B27" s="1">
        <v>66</v>
      </c>
      <c r="C27" s="1">
        <v>42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48</v>
      </c>
      <c r="B28" s="1">
        <v>69</v>
      </c>
      <c r="C28" s="1">
        <v>40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27</v>
      </c>
      <c r="B29" s="1">
        <v>53</v>
      </c>
      <c r="C29" s="1">
        <v>51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8" ht="12.75">
      <c r="A30" s="35" t="s">
        <v>14</v>
      </c>
      <c r="B30" s="1">
        <v>75</v>
      </c>
      <c r="C30" s="1">
        <v>57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  <c r="H30" t="s">
        <v>85</v>
      </c>
    </row>
    <row r="31" spans="1:8" ht="12.75">
      <c r="A31" s="35" t="s">
        <v>22</v>
      </c>
      <c r="B31" s="1">
        <v>55</v>
      </c>
      <c r="C31" s="1">
        <v>52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  <c r="H31" t="s">
        <v>85</v>
      </c>
    </row>
    <row r="32" spans="1:8" ht="12.75">
      <c r="A32" s="35" t="s">
        <v>45</v>
      </c>
      <c r="B32" s="1">
        <v>42</v>
      </c>
      <c r="C32" s="1">
        <v>50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91</v>
      </c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14</v>
      </c>
      <c r="F10" s="13">
        <f>SUM(F12:F40)</f>
        <v>6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26</v>
      </c>
      <c r="B12" s="1">
        <v>49</v>
      </c>
      <c r="C12" s="1">
        <v>40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22</v>
      </c>
      <c r="B13" s="1">
        <v>61</v>
      </c>
      <c r="C13" s="1">
        <v>49</v>
      </c>
      <c r="D13" s="1" t="str">
        <f aca="true" t="shared" si="0" ref="D13:D31">IF(B13&gt;C13,"Won",IF(B13&lt;C13,"Loss",IF(B13=C13,"Tie")))</f>
        <v>Won</v>
      </c>
      <c r="E13" s="10">
        <f aca="true" t="shared" si="1" ref="E13:E31">IF(B13&gt;C13,1,"")</f>
        <v>1</v>
      </c>
      <c r="F13" s="10">
        <f aca="true" t="shared" si="2" ref="F13:F31">IF(B13&lt;C13,1,"")</f>
      </c>
      <c r="G13" s="10">
        <f aca="true" t="shared" si="3" ref="G13:G31">IF(B13=C13,1,"")</f>
      </c>
    </row>
    <row r="14" spans="1:7" ht="12.75">
      <c r="A14" s="35" t="s">
        <v>115</v>
      </c>
      <c r="B14" s="1">
        <v>50</v>
      </c>
      <c r="C14" s="1">
        <v>45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14</v>
      </c>
      <c r="B15" s="1">
        <v>52</v>
      </c>
      <c r="C15" s="1">
        <v>44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17</v>
      </c>
      <c r="B16" s="1">
        <v>41</v>
      </c>
      <c r="C16" s="1">
        <v>40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15</v>
      </c>
      <c r="B17" s="1">
        <v>47</v>
      </c>
      <c r="C17" s="1">
        <v>40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7" ht="12.75">
      <c r="A18" s="35" t="s">
        <v>16</v>
      </c>
      <c r="B18" s="1">
        <v>51</v>
      </c>
      <c r="C18" s="1">
        <v>53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115</v>
      </c>
      <c r="B19" s="1">
        <v>67</v>
      </c>
      <c r="C19" s="1">
        <v>36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16</v>
      </c>
      <c r="B20" s="1">
        <v>46</v>
      </c>
      <c r="C20" s="1">
        <v>51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21</v>
      </c>
      <c r="B21" s="1">
        <v>47</v>
      </c>
      <c r="C21" s="1">
        <v>65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41</v>
      </c>
      <c r="B22" s="1">
        <v>45</v>
      </c>
      <c r="C22" s="1">
        <v>43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14</v>
      </c>
      <c r="B23" s="1">
        <v>68</v>
      </c>
      <c r="C23" s="1">
        <v>37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108</v>
      </c>
      <c r="B24" s="1">
        <v>47</v>
      </c>
      <c r="C24" s="1">
        <v>34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96</v>
      </c>
      <c r="B25" s="1">
        <v>71</v>
      </c>
      <c r="C25" s="1">
        <v>31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22</v>
      </c>
      <c r="B26" s="1">
        <v>49</v>
      </c>
      <c r="C26" s="1">
        <v>41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21</v>
      </c>
      <c r="B27" s="1">
        <v>40</v>
      </c>
      <c r="C27" s="1">
        <v>45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17</v>
      </c>
      <c r="B28" s="1">
        <v>44</v>
      </c>
      <c r="C28" s="1">
        <v>51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8" ht="12.75">
      <c r="A29" s="35" t="s">
        <v>22</v>
      </c>
      <c r="B29" s="1">
        <v>56</v>
      </c>
      <c r="C29" s="1">
        <v>51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  <c r="H29" t="s">
        <v>85</v>
      </c>
    </row>
    <row r="30" spans="1:8" ht="12.75">
      <c r="A30" s="35" t="s">
        <v>14</v>
      </c>
      <c r="B30" s="1">
        <v>51</v>
      </c>
      <c r="C30" s="1">
        <v>44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  <c r="H30" t="s">
        <v>85</v>
      </c>
    </row>
    <row r="31" spans="1:8" ht="12.75">
      <c r="A31" s="35" t="s">
        <v>45</v>
      </c>
      <c r="B31" s="1">
        <v>53</v>
      </c>
      <c r="C31" s="1">
        <v>60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  <c r="H31" t="s">
        <v>91</v>
      </c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111</v>
      </c>
    </row>
    <row r="4" spans="1:2" ht="14.25">
      <c r="A4" s="4"/>
      <c r="B4" s="5"/>
    </row>
    <row r="5" spans="1:2" ht="14.25">
      <c r="A5" s="5"/>
      <c r="B5" s="5"/>
    </row>
    <row r="6" ht="14.25">
      <c r="B6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6</v>
      </c>
      <c r="F10" s="13">
        <f>SUM(F12:F40)</f>
        <v>12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15</v>
      </c>
      <c r="B12" s="1">
        <v>33</v>
      </c>
      <c r="C12" s="1">
        <v>41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21</v>
      </c>
      <c r="B13" s="1">
        <v>37</v>
      </c>
      <c r="C13" s="1">
        <v>60</v>
      </c>
      <c r="D13" s="1" t="str">
        <f aca="true" t="shared" si="0" ref="D13:D29">IF(B13&gt;C13,"Won",IF(B13&lt;C13,"Loss",IF(B13=C13,"Tie")))</f>
        <v>Loss</v>
      </c>
      <c r="E13" s="10">
        <f aca="true" t="shared" si="1" ref="E13:E29">IF(B13&gt;C13,1,"")</f>
      </c>
      <c r="F13" s="10">
        <f aca="true" t="shared" si="2" ref="F13:F29">IF(B13&lt;C13,1,"")</f>
        <v>1</v>
      </c>
      <c r="G13" s="10">
        <f aca="true" t="shared" si="3" ref="G13:G29">IF(B13=C13,1,"")</f>
      </c>
    </row>
    <row r="14" spans="1:7" ht="12.75">
      <c r="A14" s="35" t="s">
        <v>115</v>
      </c>
      <c r="B14" s="1">
        <v>41</v>
      </c>
      <c r="C14" s="1">
        <v>26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17</v>
      </c>
      <c r="B15" s="1">
        <v>30</v>
      </c>
      <c r="C15" s="1">
        <v>32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14</v>
      </c>
      <c r="B16" s="1">
        <v>56</v>
      </c>
      <c r="C16" s="1">
        <v>59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16</v>
      </c>
      <c r="B17" s="1">
        <v>46</v>
      </c>
      <c r="C17" s="1">
        <v>60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115</v>
      </c>
      <c r="B18" s="1">
        <v>61</v>
      </c>
      <c r="C18" s="1">
        <v>44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21</v>
      </c>
      <c r="B19" s="1">
        <v>26</v>
      </c>
      <c r="C19" s="1">
        <v>73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16</v>
      </c>
      <c r="B20" s="1">
        <v>48</v>
      </c>
      <c r="C20" s="1">
        <v>54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113</v>
      </c>
      <c r="B21" s="1">
        <v>52</v>
      </c>
      <c r="C21" s="1">
        <v>53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41</v>
      </c>
      <c r="B22" s="1">
        <v>52</v>
      </c>
      <c r="C22" s="1">
        <v>42</v>
      </c>
      <c r="D22" s="1" t="str">
        <f t="shared" si="0"/>
        <v>Won</v>
      </c>
      <c r="E22" s="10">
        <f t="shared" si="1"/>
        <v>1</v>
      </c>
      <c r="F22" s="10">
        <f t="shared" si="2"/>
      </c>
      <c r="G22" s="10">
        <f t="shared" si="3"/>
      </c>
    </row>
    <row r="23" spans="1:7" ht="12.75">
      <c r="A23" s="35" t="s">
        <v>14</v>
      </c>
      <c r="B23" s="1">
        <v>37</v>
      </c>
      <c r="C23" s="1">
        <v>45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123</v>
      </c>
      <c r="B24" s="1">
        <v>53</v>
      </c>
      <c r="C24" s="1">
        <v>22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108</v>
      </c>
      <c r="B25" s="1">
        <v>46</v>
      </c>
      <c r="C25" s="1">
        <v>43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41</v>
      </c>
      <c r="B26" s="1">
        <v>40</v>
      </c>
      <c r="C26" s="1">
        <v>35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17</v>
      </c>
      <c r="B27" s="1">
        <v>30</v>
      </c>
      <c r="C27" s="1">
        <v>47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92</v>
      </c>
      <c r="B28" s="1">
        <v>35</v>
      </c>
      <c r="C28" s="1">
        <v>48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8" ht="12.75">
      <c r="A29" s="35" t="s">
        <v>26</v>
      </c>
      <c r="B29" s="1">
        <v>36</v>
      </c>
      <c r="C29" s="1">
        <v>37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  <c r="H29" t="s">
        <v>85</v>
      </c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87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2</v>
      </c>
      <c r="F10" s="13">
        <f>SUM(F12:F40)</f>
        <v>19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28</v>
      </c>
      <c r="C12" s="1">
        <v>49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27</v>
      </c>
      <c r="B13" s="1">
        <v>35</v>
      </c>
      <c r="C13" s="1">
        <v>49</v>
      </c>
      <c r="D13" s="1" t="str">
        <f aca="true" t="shared" si="0" ref="D13:D32">IF(B13&gt;C13,"Won",IF(B13&lt;C13,"Loss",IF(B13=C13,"Tie")))</f>
        <v>Loss</v>
      </c>
      <c r="E13" s="10">
        <f aca="true" t="shared" si="1" ref="E13:E32">IF(B13&gt;C13,1,"")</f>
      </c>
      <c r="F13" s="10">
        <f aca="true" t="shared" si="2" ref="F13:F32">IF(B13&lt;C13,1,"")</f>
        <v>1</v>
      </c>
      <c r="G13" s="10">
        <f aca="true" t="shared" si="3" ref="G13:G32">IF(B13=C13,1,"")</f>
      </c>
    </row>
    <row r="14" spans="1:7" ht="12.75">
      <c r="A14" s="35" t="s">
        <v>14</v>
      </c>
      <c r="B14" s="1">
        <v>32</v>
      </c>
      <c r="C14" s="1">
        <v>44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22</v>
      </c>
      <c r="B15" s="1">
        <v>29</v>
      </c>
      <c r="C15" s="1">
        <v>71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21</v>
      </c>
      <c r="B16" s="1">
        <v>19</v>
      </c>
      <c r="C16" s="1">
        <v>44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15</v>
      </c>
      <c r="B17" s="1">
        <v>30</v>
      </c>
      <c r="C17" s="1">
        <v>38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26</v>
      </c>
      <c r="B18" s="1">
        <v>39</v>
      </c>
      <c r="C18" s="1">
        <v>55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84</v>
      </c>
      <c r="B19" s="1">
        <v>11</v>
      </c>
      <c r="C19" s="1">
        <v>55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24</v>
      </c>
      <c r="B20" s="1">
        <v>31</v>
      </c>
      <c r="C20" s="1">
        <v>57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41</v>
      </c>
      <c r="B21" s="1">
        <v>33</v>
      </c>
      <c r="C21" s="1">
        <v>48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14</v>
      </c>
      <c r="B22" s="1">
        <v>24</v>
      </c>
      <c r="C22" s="1">
        <v>56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93</v>
      </c>
      <c r="B23" s="1">
        <v>42</v>
      </c>
      <c r="C23" s="1">
        <v>55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22</v>
      </c>
      <c r="B24" s="1">
        <v>38</v>
      </c>
      <c r="C24" s="1">
        <v>75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8" ht="12.75">
      <c r="A25" s="35" t="s">
        <v>36</v>
      </c>
      <c r="B25" s="1">
        <v>60</v>
      </c>
      <c r="C25" s="1">
        <v>61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  <c r="H25" t="s">
        <v>86</v>
      </c>
    </row>
    <row r="26" spans="1:7" ht="12.75">
      <c r="A26" s="35" t="s">
        <v>21</v>
      </c>
      <c r="B26" s="1">
        <v>32</v>
      </c>
      <c r="C26" s="1">
        <v>51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15</v>
      </c>
      <c r="B27" s="1">
        <v>29</v>
      </c>
      <c r="C27" s="1">
        <v>27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26</v>
      </c>
      <c r="B28" s="1">
        <v>35</v>
      </c>
      <c r="C28" s="1">
        <v>50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17</v>
      </c>
      <c r="B29" s="1">
        <v>53</v>
      </c>
      <c r="C29" s="1">
        <v>51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35</v>
      </c>
      <c r="B30" s="1">
        <v>38</v>
      </c>
      <c r="C30" s="1">
        <v>60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41</v>
      </c>
      <c r="B31" s="1">
        <v>28</v>
      </c>
      <c r="C31" s="1">
        <v>49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28</v>
      </c>
      <c r="B32" s="1">
        <v>31</v>
      </c>
      <c r="C32" s="1">
        <v>62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15</v>
      </c>
      <c r="F10" s="13">
        <f>SUM(F12:F40)</f>
        <v>9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36</v>
      </c>
      <c r="B12" s="1">
        <v>51</v>
      </c>
      <c r="C12" s="1">
        <v>20</v>
      </c>
      <c r="D12" s="1" t="str">
        <f>IF(B12&gt;C12,"Won",IF(B12&lt;C12,"Loss",IF(B12=C12,"Tie")))</f>
        <v>Won</v>
      </c>
      <c r="E12" s="10">
        <f>IF(B12&gt;C12,1,"")</f>
        <v>1</v>
      </c>
      <c r="F12" s="10">
        <f>IF(B12&lt;C12,1,"")</f>
      </c>
      <c r="G12" s="10">
        <f>IF(B12=C12,1,"")</f>
      </c>
    </row>
    <row r="13" spans="1:7" ht="12.75">
      <c r="A13" s="35" t="s">
        <v>23</v>
      </c>
      <c r="B13" s="1">
        <v>27</v>
      </c>
      <c r="C13" s="1">
        <v>42</v>
      </c>
      <c r="D13" s="1" t="str">
        <f aca="true" t="shared" si="0" ref="D13:D35">IF(B13&gt;C13,"Won",IF(B13&lt;C13,"Loss",IF(B13=C13,"Tie")))</f>
        <v>Loss</v>
      </c>
      <c r="E13" s="10">
        <f aca="true" t="shared" si="1" ref="E13:E35">IF(B13&gt;C13,1,"")</f>
      </c>
      <c r="F13" s="10">
        <f aca="true" t="shared" si="2" ref="F13:F35">IF(B13&lt;C13,1,"")</f>
        <v>1</v>
      </c>
      <c r="G13" s="10">
        <f aca="true" t="shared" si="3" ref="G13:G35">IF(B13=C13,1,"")</f>
      </c>
    </row>
    <row r="14" spans="1:7" ht="12.75">
      <c r="A14" s="35" t="s">
        <v>27</v>
      </c>
      <c r="B14" s="1">
        <v>34</v>
      </c>
      <c r="C14" s="1">
        <v>70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41</v>
      </c>
      <c r="B15" s="1">
        <v>41</v>
      </c>
      <c r="C15" s="1">
        <v>43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14</v>
      </c>
      <c r="B16" s="1">
        <v>53</v>
      </c>
      <c r="C16" s="1">
        <v>62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22</v>
      </c>
      <c r="B17" s="1">
        <v>50</v>
      </c>
      <c r="C17" s="1">
        <v>36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</row>
    <row r="18" spans="1:8" ht="12.75">
      <c r="A18" s="35" t="s">
        <v>21</v>
      </c>
      <c r="B18" s="1">
        <v>47</v>
      </c>
      <c r="C18" s="1">
        <v>45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  <c r="H18" t="s">
        <v>88</v>
      </c>
    </row>
    <row r="19" spans="1:7" ht="12.75">
      <c r="A19" s="35" t="s">
        <v>84</v>
      </c>
      <c r="B19" s="1">
        <v>31</v>
      </c>
      <c r="C19" s="1">
        <v>44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24</v>
      </c>
      <c r="B20" s="1">
        <v>55</v>
      </c>
      <c r="C20" s="1">
        <v>39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15</v>
      </c>
      <c r="B21" s="1">
        <v>46</v>
      </c>
      <c r="C21" s="1">
        <v>43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26</v>
      </c>
      <c r="B22" s="1">
        <v>30</v>
      </c>
      <c r="C22" s="1">
        <v>47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17</v>
      </c>
      <c r="B23" s="1">
        <v>41</v>
      </c>
      <c r="C23" s="1">
        <v>36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93</v>
      </c>
      <c r="B24" s="1">
        <v>55</v>
      </c>
      <c r="C24" s="1">
        <v>40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8" ht="12.75">
      <c r="A25" s="35" t="s">
        <v>41</v>
      </c>
      <c r="B25" s="1">
        <v>45</v>
      </c>
      <c r="C25" s="1">
        <v>43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  <c r="H25" t="s">
        <v>88</v>
      </c>
    </row>
    <row r="26" spans="1:7" ht="12.75">
      <c r="A26" s="35" t="s">
        <v>14</v>
      </c>
      <c r="B26" s="1">
        <v>49</v>
      </c>
      <c r="C26" s="1">
        <v>36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22</v>
      </c>
      <c r="B27" s="1">
        <v>50</v>
      </c>
      <c r="C27" s="1">
        <v>48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35</v>
      </c>
      <c r="B28" s="1">
        <v>34</v>
      </c>
      <c r="C28" s="1">
        <v>45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21</v>
      </c>
      <c r="B29" s="1">
        <v>50</v>
      </c>
      <c r="C29" s="1">
        <v>53</v>
      </c>
      <c r="D29" s="1" t="str">
        <f t="shared" si="0"/>
        <v>Loss</v>
      </c>
      <c r="E29" s="10">
        <f t="shared" si="1"/>
      </c>
      <c r="F29" s="10">
        <f t="shared" si="2"/>
        <v>1</v>
      </c>
      <c r="G29" s="10">
        <f t="shared" si="3"/>
      </c>
    </row>
    <row r="30" spans="1:7" ht="12.75">
      <c r="A30" s="35" t="s">
        <v>15</v>
      </c>
      <c r="B30" s="1">
        <v>43</v>
      </c>
      <c r="C30" s="1">
        <v>36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26</v>
      </c>
      <c r="B31" s="1">
        <v>45</v>
      </c>
      <c r="C31" s="1">
        <v>40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89</v>
      </c>
      <c r="B32" s="1">
        <v>61</v>
      </c>
      <c r="C32" s="1">
        <v>53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34</v>
      </c>
      <c r="B33" s="1">
        <v>55</v>
      </c>
      <c r="C33" s="1">
        <v>44</v>
      </c>
      <c r="D33" s="1" t="str">
        <f t="shared" si="0"/>
        <v>Won</v>
      </c>
      <c r="E33" s="10">
        <f t="shared" si="1"/>
        <v>1</v>
      </c>
      <c r="F33" s="10">
        <f t="shared" si="2"/>
      </c>
      <c r="G33" s="10">
        <f t="shared" si="3"/>
      </c>
      <c r="H33" t="s">
        <v>85</v>
      </c>
    </row>
    <row r="34" spans="1:8" ht="12.75">
      <c r="A34" s="35" t="s">
        <v>28</v>
      </c>
      <c r="B34" s="1">
        <v>45</v>
      </c>
      <c r="C34" s="1">
        <v>38</v>
      </c>
      <c r="D34" s="1" t="str">
        <f t="shared" si="0"/>
        <v>Won</v>
      </c>
      <c r="E34" s="10">
        <f t="shared" si="1"/>
        <v>1</v>
      </c>
      <c r="F34" s="10">
        <f t="shared" si="2"/>
      </c>
      <c r="G34" s="10">
        <f t="shared" si="3"/>
      </c>
      <c r="H34" t="s">
        <v>91</v>
      </c>
    </row>
    <row r="35" spans="1:8" ht="12.75">
      <c r="A35" s="35" t="s">
        <v>90</v>
      </c>
      <c r="B35" s="1">
        <v>37</v>
      </c>
      <c r="C35" s="1">
        <v>54</v>
      </c>
      <c r="D35" s="1" t="str">
        <f t="shared" si="0"/>
        <v>Loss</v>
      </c>
      <c r="E35" s="10">
        <f t="shared" si="1"/>
      </c>
      <c r="F35" s="10">
        <f t="shared" si="2"/>
        <v>1</v>
      </c>
      <c r="G35" s="10">
        <f t="shared" si="3"/>
      </c>
      <c r="H35" t="s">
        <v>91</v>
      </c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6" ht="14.25">
      <c r="B6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10</v>
      </c>
      <c r="F10" s="13">
        <f>SUM(F12:F40)</f>
        <v>12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33</v>
      </c>
      <c r="C12" s="1">
        <v>35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92</v>
      </c>
      <c r="B13" s="1">
        <v>49</v>
      </c>
      <c r="C13" s="1">
        <v>56</v>
      </c>
      <c r="D13" s="1" t="str">
        <f aca="true" t="shared" si="0" ref="D13:D33">IF(B13&gt;C13,"Won",IF(B13&lt;C13,"Loss",IF(B13=C13,"Tie")))</f>
        <v>Loss</v>
      </c>
      <c r="E13" s="10">
        <f aca="true" t="shared" si="1" ref="E13:E33">IF(B13&gt;C13,1,"")</f>
      </c>
      <c r="F13" s="10">
        <f aca="true" t="shared" si="2" ref="F13:F33">IF(B13&lt;C13,1,"")</f>
        <v>1</v>
      </c>
      <c r="G13" s="10">
        <f aca="true" t="shared" si="3" ref="G13:G33">IF(B13=C13,1,"")</f>
      </c>
    </row>
    <row r="14" spans="1:7" ht="12.75">
      <c r="A14" s="35" t="s">
        <v>27</v>
      </c>
      <c r="B14" s="1">
        <v>31</v>
      </c>
      <c r="C14" s="1">
        <v>48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41</v>
      </c>
      <c r="B15" s="1">
        <v>38</v>
      </c>
      <c r="C15" s="1">
        <v>46</v>
      </c>
      <c r="D15" s="1" t="str">
        <f t="shared" si="0"/>
        <v>Loss</v>
      </c>
      <c r="E15" s="10">
        <f t="shared" si="1"/>
      </c>
      <c r="F15" s="10">
        <f t="shared" si="2"/>
        <v>1</v>
      </c>
      <c r="G15" s="10">
        <f t="shared" si="3"/>
      </c>
    </row>
    <row r="16" spans="1:7" ht="12.75">
      <c r="A16" s="35" t="s">
        <v>14</v>
      </c>
      <c r="B16" s="1">
        <v>29</v>
      </c>
      <c r="C16" s="1">
        <v>35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35</v>
      </c>
      <c r="B17" s="1">
        <v>45</v>
      </c>
      <c r="C17" s="1">
        <v>53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22</v>
      </c>
      <c r="B18" s="1">
        <v>48</v>
      </c>
      <c r="C18" s="1">
        <v>46</v>
      </c>
      <c r="D18" s="1" t="str">
        <f t="shared" si="0"/>
        <v>Won</v>
      </c>
      <c r="E18" s="10">
        <f t="shared" si="1"/>
        <v>1</v>
      </c>
      <c r="F18" s="10">
        <f t="shared" si="2"/>
      </c>
      <c r="G18" s="10">
        <f t="shared" si="3"/>
      </c>
    </row>
    <row r="19" spans="1:7" ht="12.75">
      <c r="A19" s="35" t="s">
        <v>21</v>
      </c>
      <c r="B19" s="1">
        <v>45</v>
      </c>
      <c r="C19" s="1">
        <v>35</v>
      </c>
      <c r="D19" s="1" t="str">
        <f t="shared" si="0"/>
        <v>Won</v>
      </c>
      <c r="E19" s="10">
        <f t="shared" si="1"/>
        <v>1</v>
      </c>
      <c r="F19" s="10">
        <f t="shared" si="2"/>
      </c>
      <c r="G19" s="10">
        <f t="shared" si="3"/>
      </c>
    </row>
    <row r="20" spans="1:7" ht="12.75">
      <c r="A20" s="35" t="s">
        <v>24</v>
      </c>
      <c r="B20" s="1">
        <v>33</v>
      </c>
      <c r="C20" s="1">
        <v>43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15</v>
      </c>
      <c r="B21" s="1">
        <v>29</v>
      </c>
      <c r="C21" s="1">
        <v>36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36</v>
      </c>
      <c r="B22" s="1">
        <v>34</v>
      </c>
      <c r="C22" s="1">
        <v>49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26</v>
      </c>
      <c r="B23" s="1">
        <v>41</v>
      </c>
      <c r="C23" s="1">
        <v>44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17</v>
      </c>
      <c r="B24" s="1">
        <v>50</v>
      </c>
      <c r="C24" s="1">
        <v>28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41</v>
      </c>
      <c r="B25" s="1">
        <v>34</v>
      </c>
      <c r="C25" s="1">
        <v>50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14</v>
      </c>
      <c r="B26" s="1">
        <v>43</v>
      </c>
      <c r="C26" s="1">
        <v>41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21</v>
      </c>
      <c r="B27" s="1">
        <v>45</v>
      </c>
      <c r="C27" s="1">
        <v>39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22</v>
      </c>
      <c r="B28" s="1">
        <v>53</v>
      </c>
      <c r="C28" s="1">
        <v>47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15</v>
      </c>
      <c r="B29" s="1">
        <v>40</v>
      </c>
      <c r="C29" s="1">
        <v>32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26</v>
      </c>
      <c r="B30" s="1">
        <v>62</v>
      </c>
      <c r="C30" s="1">
        <v>46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93</v>
      </c>
      <c r="B31" s="1">
        <v>58</v>
      </c>
      <c r="C31" s="1">
        <v>35</v>
      </c>
      <c r="D31" s="1" t="str">
        <f t="shared" si="0"/>
        <v>Won</v>
      </c>
      <c r="E31" s="10">
        <f t="shared" si="1"/>
        <v>1</v>
      </c>
      <c r="F31" s="10">
        <f t="shared" si="2"/>
      </c>
      <c r="G31" s="10">
        <f t="shared" si="3"/>
      </c>
    </row>
    <row r="32" spans="1:8" ht="12.75">
      <c r="A32" s="35" t="s">
        <v>26</v>
      </c>
      <c r="B32" s="1">
        <v>48</v>
      </c>
      <c r="C32" s="1">
        <v>27</v>
      </c>
      <c r="D32" s="1" t="str">
        <f t="shared" si="0"/>
        <v>Won</v>
      </c>
      <c r="E32" s="10">
        <f t="shared" si="1"/>
        <v>1</v>
      </c>
      <c r="F32" s="10">
        <f t="shared" si="2"/>
      </c>
      <c r="G32" s="10">
        <f t="shared" si="3"/>
      </c>
      <c r="H32" t="s">
        <v>85</v>
      </c>
    </row>
    <row r="33" spans="1:8" ht="12.75">
      <c r="A33" s="35" t="s">
        <v>28</v>
      </c>
      <c r="B33" s="1">
        <v>27</v>
      </c>
      <c r="C33" s="1">
        <v>50</v>
      </c>
      <c r="D33" s="1" t="str">
        <f t="shared" si="0"/>
        <v>Loss</v>
      </c>
      <c r="E33" s="10">
        <f t="shared" si="1"/>
      </c>
      <c r="F33" s="10">
        <f t="shared" si="2"/>
        <v>1</v>
      </c>
      <c r="G33" s="10">
        <f t="shared" si="3"/>
      </c>
      <c r="H33" t="s">
        <v>85</v>
      </c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9</v>
      </c>
      <c r="F10" s="13">
        <f>SUM(F12:F40)</f>
        <v>12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42</v>
      </c>
      <c r="C12" s="1">
        <v>61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92</v>
      </c>
      <c r="B13" s="1">
        <v>60</v>
      </c>
      <c r="C13" s="1">
        <v>48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27</v>
      </c>
      <c r="B14" s="1">
        <v>40</v>
      </c>
      <c r="C14" s="1">
        <v>65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26</v>
      </c>
      <c r="B15" s="1">
        <v>52</v>
      </c>
      <c r="C15" s="1">
        <v>26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35</v>
      </c>
      <c r="B16" s="1">
        <v>60</v>
      </c>
      <c r="C16" s="1">
        <v>43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8" ht="12.75">
      <c r="A17" s="35" t="s">
        <v>41</v>
      </c>
      <c r="B17" s="1">
        <v>68</v>
      </c>
      <c r="C17" s="1">
        <v>66</v>
      </c>
      <c r="D17" s="1" t="str">
        <f t="shared" si="0"/>
        <v>Won</v>
      </c>
      <c r="E17" s="10">
        <f t="shared" si="1"/>
        <v>1</v>
      </c>
      <c r="F17" s="10">
        <f t="shared" si="2"/>
      </c>
      <c r="G17" s="10">
        <f t="shared" si="3"/>
      </c>
      <c r="H17" t="s">
        <v>88</v>
      </c>
    </row>
    <row r="18" spans="1:7" ht="12.75">
      <c r="A18" s="35" t="s">
        <v>14</v>
      </c>
      <c r="B18" s="1">
        <v>31</v>
      </c>
      <c r="C18" s="1">
        <v>54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24</v>
      </c>
      <c r="B19" s="1">
        <v>35</v>
      </c>
      <c r="C19" s="1">
        <v>53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36</v>
      </c>
      <c r="B20" s="1">
        <v>42</v>
      </c>
      <c r="C20" s="1">
        <v>53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22</v>
      </c>
      <c r="B21" s="1">
        <v>43</v>
      </c>
      <c r="C21" s="1">
        <v>47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15</v>
      </c>
      <c r="B22" s="1">
        <v>43</v>
      </c>
      <c r="C22" s="1">
        <v>48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21</v>
      </c>
      <c r="B23" s="1">
        <v>38</v>
      </c>
      <c r="C23" s="1">
        <v>31</v>
      </c>
      <c r="D23" s="1" t="str">
        <f t="shared" si="0"/>
        <v>Won</v>
      </c>
      <c r="E23" s="10">
        <f t="shared" si="1"/>
        <v>1</v>
      </c>
      <c r="F23" s="10">
        <f t="shared" si="2"/>
      </c>
      <c r="G23" s="10">
        <f t="shared" si="3"/>
      </c>
    </row>
    <row r="24" spans="1:7" ht="12.75">
      <c r="A24" s="35" t="s">
        <v>26</v>
      </c>
      <c r="B24" s="1">
        <v>49</v>
      </c>
      <c r="C24" s="1">
        <v>45</v>
      </c>
      <c r="D24" s="1" t="str">
        <f t="shared" si="0"/>
        <v>Won</v>
      </c>
      <c r="E24" s="10">
        <f t="shared" si="1"/>
        <v>1</v>
      </c>
      <c r="F24" s="10">
        <f t="shared" si="2"/>
      </c>
      <c r="G24" s="10">
        <f t="shared" si="3"/>
      </c>
    </row>
    <row r="25" spans="1:7" ht="12.75">
      <c r="A25" s="35" t="s">
        <v>17</v>
      </c>
      <c r="B25" s="1">
        <v>38</v>
      </c>
      <c r="C25" s="1">
        <v>52</v>
      </c>
      <c r="D25" s="1" t="str">
        <f t="shared" si="0"/>
        <v>Loss</v>
      </c>
      <c r="E25" s="10">
        <f t="shared" si="1"/>
      </c>
      <c r="F25" s="10">
        <f t="shared" si="2"/>
        <v>1</v>
      </c>
      <c r="G25" s="10">
        <f t="shared" si="3"/>
      </c>
    </row>
    <row r="26" spans="1:7" ht="12.75">
      <c r="A26" s="35" t="s">
        <v>93</v>
      </c>
      <c r="B26" s="1">
        <v>54</v>
      </c>
      <c r="C26" s="1">
        <v>31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14</v>
      </c>
      <c r="B27" s="1">
        <v>34</v>
      </c>
      <c r="C27" s="1">
        <v>46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41</v>
      </c>
      <c r="B28" s="1">
        <v>49</v>
      </c>
      <c r="C28" s="1">
        <v>37</v>
      </c>
      <c r="D28" s="1" t="str">
        <f t="shared" si="0"/>
        <v>Won</v>
      </c>
      <c r="E28" s="10">
        <f t="shared" si="1"/>
        <v>1</v>
      </c>
      <c r="F28" s="10">
        <f t="shared" si="2"/>
      </c>
      <c r="G28" s="10">
        <f t="shared" si="3"/>
      </c>
    </row>
    <row r="29" spans="1:7" ht="12.75">
      <c r="A29" s="35" t="s">
        <v>22</v>
      </c>
      <c r="B29" s="1">
        <v>50</v>
      </c>
      <c r="C29" s="1">
        <v>34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21</v>
      </c>
      <c r="B30" s="1">
        <v>31</v>
      </c>
      <c r="C30" s="1">
        <v>38</v>
      </c>
      <c r="D30" s="1" t="str">
        <f t="shared" si="0"/>
        <v>Loss</v>
      </c>
      <c r="E30" s="10">
        <f t="shared" si="1"/>
      </c>
      <c r="F30" s="10">
        <f t="shared" si="2"/>
        <v>1</v>
      </c>
      <c r="G30" s="10">
        <f t="shared" si="3"/>
      </c>
    </row>
    <row r="31" spans="1:7" ht="12.75">
      <c r="A31" s="35" t="s">
        <v>15</v>
      </c>
      <c r="B31" s="1">
        <v>42</v>
      </c>
      <c r="C31" s="1">
        <v>49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19</v>
      </c>
      <c r="B32" s="1">
        <v>33</v>
      </c>
      <c r="C32" s="1">
        <v>53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0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D10" s="12" t="s">
        <v>31</v>
      </c>
      <c r="E10" s="13">
        <f>SUM(E12:E40)</f>
        <v>7</v>
      </c>
      <c r="F10" s="13">
        <f>SUM(F12:F40)</f>
        <v>14</v>
      </c>
      <c r="G10" s="13">
        <f>SUM(G12:G40)</f>
        <v>0</v>
      </c>
      <c r="H10" s="1"/>
    </row>
    <row r="11" spans="1:5" ht="12.75">
      <c r="A11" s="35"/>
      <c r="E11" t="s">
        <v>49</v>
      </c>
    </row>
    <row r="12" spans="1:7" ht="12.75">
      <c r="A12" s="35" t="s">
        <v>23</v>
      </c>
      <c r="B12" s="1">
        <v>36</v>
      </c>
      <c r="C12" s="1">
        <v>41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92</v>
      </c>
      <c r="B13" s="1">
        <v>37</v>
      </c>
      <c r="C13" s="1">
        <v>47</v>
      </c>
      <c r="D13" s="1" t="str">
        <f aca="true" t="shared" si="0" ref="D13:D32">IF(B13&gt;C13,"Won",IF(B13&lt;C13,"Loss",IF(B13=C13,"Tie")))</f>
        <v>Loss</v>
      </c>
      <c r="E13" s="10">
        <f aca="true" t="shared" si="1" ref="E13:E32">IF(B13&gt;C13,1,"")</f>
      </c>
      <c r="F13" s="10">
        <f aca="true" t="shared" si="2" ref="F13:F32">IF(B13&lt;C13,1,"")</f>
        <v>1</v>
      </c>
      <c r="G13" s="10">
        <f aca="true" t="shared" si="3" ref="G13:G32">IF(B13=C13,1,"")</f>
      </c>
    </row>
    <row r="14" spans="1:7" ht="12.75">
      <c r="A14" s="35" t="s">
        <v>35</v>
      </c>
      <c r="B14" s="1">
        <v>37</v>
      </c>
      <c r="C14" s="1">
        <v>41</v>
      </c>
      <c r="D14" s="1" t="str">
        <f t="shared" si="0"/>
        <v>Loss</v>
      </c>
      <c r="E14" s="10">
        <f t="shared" si="1"/>
      </c>
      <c r="F14" s="10">
        <f t="shared" si="2"/>
        <v>1</v>
      </c>
      <c r="G14" s="10">
        <f t="shared" si="3"/>
      </c>
    </row>
    <row r="15" spans="1:7" ht="12.75">
      <c r="A15" s="35" t="s">
        <v>26</v>
      </c>
      <c r="B15" s="1">
        <v>53</v>
      </c>
      <c r="C15" s="1">
        <v>30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27</v>
      </c>
      <c r="B16" s="1">
        <v>38</v>
      </c>
      <c r="C16" s="1">
        <v>59</v>
      </c>
      <c r="D16" s="1" t="str">
        <f t="shared" si="0"/>
        <v>Loss</v>
      </c>
      <c r="E16" s="10">
        <f t="shared" si="1"/>
      </c>
      <c r="F16" s="10">
        <f t="shared" si="2"/>
        <v>1</v>
      </c>
      <c r="G16" s="10">
        <f t="shared" si="3"/>
      </c>
    </row>
    <row r="17" spans="1:7" ht="12.75">
      <c r="A17" s="35" t="s">
        <v>41</v>
      </c>
      <c r="B17" s="1">
        <v>56</v>
      </c>
      <c r="C17" s="1">
        <v>61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14</v>
      </c>
      <c r="B18" s="1">
        <v>47</v>
      </c>
      <c r="C18" s="1">
        <v>56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36</v>
      </c>
      <c r="B19" s="1">
        <v>42</v>
      </c>
      <c r="C19" s="1">
        <v>51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22</v>
      </c>
      <c r="B20" s="1">
        <v>51</v>
      </c>
      <c r="C20" s="1">
        <v>40</v>
      </c>
      <c r="D20" s="1" t="str">
        <f t="shared" si="0"/>
        <v>Won</v>
      </c>
      <c r="E20" s="10">
        <f t="shared" si="1"/>
        <v>1</v>
      </c>
      <c r="F20" s="10">
        <f t="shared" si="2"/>
      </c>
      <c r="G20" s="10">
        <f t="shared" si="3"/>
      </c>
    </row>
    <row r="21" spans="1:7" ht="12.75">
      <c r="A21" s="35" t="s">
        <v>24</v>
      </c>
      <c r="B21" s="1">
        <v>24</v>
      </c>
      <c r="C21" s="1">
        <v>47</v>
      </c>
      <c r="D21" s="1" t="str">
        <f t="shared" si="0"/>
        <v>Loss</v>
      </c>
      <c r="E21" s="10">
        <f t="shared" si="1"/>
      </c>
      <c r="F21" s="10">
        <f t="shared" si="2"/>
        <v>1</v>
      </c>
      <c r="G21" s="10">
        <f t="shared" si="3"/>
      </c>
    </row>
    <row r="22" spans="1:7" ht="12.75">
      <c r="A22" s="35" t="s">
        <v>21</v>
      </c>
      <c r="B22" s="1">
        <v>35</v>
      </c>
      <c r="C22" s="1">
        <v>40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15</v>
      </c>
      <c r="B23" s="1">
        <v>37</v>
      </c>
      <c r="C23" s="1">
        <v>50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17</v>
      </c>
      <c r="B24" s="1">
        <v>43</v>
      </c>
      <c r="C24" s="1">
        <v>53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26</v>
      </c>
      <c r="B25" s="1">
        <v>53</v>
      </c>
      <c r="C25" s="1">
        <v>34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93</v>
      </c>
      <c r="B26" s="1">
        <v>53</v>
      </c>
      <c r="C26" s="1">
        <v>42</v>
      </c>
      <c r="D26" s="1" t="str">
        <f t="shared" si="0"/>
        <v>Won</v>
      </c>
      <c r="E26" s="10">
        <f t="shared" si="1"/>
        <v>1</v>
      </c>
      <c r="F26" s="10">
        <f t="shared" si="2"/>
      </c>
      <c r="G26" s="10">
        <f t="shared" si="3"/>
      </c>
    </row>
    <row r="27" spans="1:7" ht="12.75">
      <c r="A27" s="35" t="s">
        <v>41</v>
      </c>
      <c r="B27" s="1">
        <v>47</v>
      </c>
      <c r="C27" s="1">
        <v>31</v>
      </c>
      <c r="D27" s="1" t="str">
        <f t="shared" si="0"/>
        <v>Won</v>
      </c>
      <c r="E27" s="10">
        <f t="shared" si="1"/>
        <v>1</v>
      </c>
      <c r="F27" s="10">
        <f t="shared" si="2"/>
      </c>
      <c r="G27" s="10">
        <f t="shared" si="3"/>
      </c>
    </row>
    <row r="28" spans="1:7" ht="12.75">
      <c r="A28" s="35" t="s">
        <v>14</v>
      </c>
      <c r="B28" s="1">
        <v>40</v>
      </c>
      <c r="C28" s="1">
        <v>53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7" ht="12.75">
      <c r="A29" s="35" t="s">
        <v>22</v>
      </c>
      <c r="B29" s="1">
        <v>57</v>
      </c>
      <c r="C29" s="1">
        <v>52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</row>
    <row r="30" spans="1:7" ht="12.75">
      <c r="A30" s="35" t="s">
        <v>21</v>
      </c>
      <c r="B30" s="1">
        <v>52</v>
      </c>
      <c r="C30" s="1">
        <v>35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15</v>
      </c>
      <c r="B31" s="1">
        <v>52</v>
      </c>
      <c r="C31" s="1">
        <v>60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41</v>
      </c>
      <c r="B32" s="1">
        <v>55</v>
      </c>
      <c r="C32" s="1">
        <v>67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0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spans="1:6" ht="12.75">
      <c r="A37" s="35"/>
      <c r="B37" s="1"/>
      <c r="C37" s="1"/>
      <c r="D37" s="1"/>
      <c r="F37" s="1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82</v>
      </c>
    </row>
    <row r="3" spans="1:2" ht="14.25">
      <c r="A3" s="4" t="s">
        <v>5</v>
      </c>
      <c r="B3" s="5" t="s">
        <v>119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29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30</v>
      </c>
      <c r="G8" s="9" t="s">
        <v>25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2" t="s">
        <v>31</v>
      </c>
      <c r="E10" s="13">
        <f>SUM(E12:E40)</f>
        <v>8</v>
      </c>
      <c r="F10" s="13">
        <f>SUM(F12:F40)</f>
        <v>13</v>
      </c>
      <c r="G10" s="13">
        <f>SUM(G12:G40)</f>
        <v>0</v>
      </c>
      <c r="H10" s="1"/>
    </row>
    <row r="11" ht="12.75">
      <c r="A11" s="35"/>
    </row>
    <row r="12" spans="1:7" ht="12.75">
      <c r="A12" s="35" t="s">
        <v>23</v>
      </c>
      <c r="B12" s="1">
        <v>42</v>
      </c>
      <c r="C12" s="1">
        <v>55</v>
      </c>
      <c r="D12" s="1" t="str">
        <f>IF(B12&gt;C12,"Won",IF(B12&lt;C12,"Loss",IF(B12=C12,"Tie")))</f>
        <v>Loss</v>
      </c>
      <c r="E12" s="10">
        <f>IF(B12&gt;C12,1,"")</f>
      </c>
      <c r="F12" s="10">
        <f>IF(B12&lt;C12,1,"")</f>
        <v>1</v>
      </c>
      <c r="G12" s="10">
        <f>IF(B12=C12,1,"")</f>
      </c>
    </row>
    <row r="13" spans="1:7" ht="12.75">
      <c r="A13" s="35" t="s">
        <v>92</v>
      </c>
      <c r="B13" s="1">
        <v>71</v>
      </c>
      <c r="C13" s="1">
        <v>59</v>
      </c>
      <c r="D13" s="1" t="str">
        <f aca="true" t="shared" si="0" ref="D13:D32">IF(B13&gt;C13,"Won",IF(B13&lt;C13,"Loss",IF(B13=C13,"Tie")))</f>
        <v>Won</v>
      </c>
      <c r="E13" s="10">
        <f aca="true" t="shared" si="1" ref="E13:E32">IF(B13&gt;C13,1,"")</f>
        <v>1</v>
      </c>
      <c r="F13" s="10">
        <f aca="true" t="shared" si="2" ref="F13:F32">IF(B13&lt;C13,1,"")</f>
      </c>
      <c r="G13" s="10">
        <f aca="true" t="shared" si="3" ref="G13:G32">IF(B13=C13,1,"")</f>
      </c>
    </row>
    <row r="14" spans="1:7" ht="12.75">
      <c r="A14" s="35" t="s">
        <v>15</v>
      </c>
      <c r="B14" s="1">
        <v>42</v>
      </c>
      <c r="C14" s="1">
        <v>27</v>
      </c>
      <c r="D14" s="1" t="str">
        <f t="shared" si="0"/>
        <v>Won</v>
      </c>
      <c r="E14" s="10">
        <f t="shared" si="1"/>
        <v>1</v>
      </c>
      <c r="F14" s="10">
        <f t="shared" si="2"/>
      </c>
      <c r="G14" s="10">
        <f t="shared" si="3"/>
      </c>
    </row>
    <row r="15" spans="1:7" ht="12.75">
      <c r="A15" s="35" t="s">
        <v>24</v>
      </c>
      <c r="B15" s="1">
        <v>58</v>
      </c>
      <c r="C15" s="1">
        <v>36</v>
      </c>
      <c r="D15" s="1" t="str">
        <f t="shared" si="0"/>
        <v>Won</v>
      </c>
      <c r="E15" s="10">
        <f t="shared" si="1"/>
        <v>1</v>
      </c>
      <c r="F15" s="10">
        <f t="shared" si="2"/>
      </c>
      <c r="G15" s="10">
        <f t="shared" si="3"/>
      </c>
    </row>
    <row r="16" spans="1:7" ht="12.75">
      <c r="A16" s="35" t="s">
        <v>26</v>
      </c>
      <c r="B16" s="1">
        <v>55</v>
      </c>
      <c r="C16" s="1">
        <v>26</v>
      </c>
      <c r="D16" s="1" t="str">
        <f t="shared" si="0"/>
        <v>Won</v>
      </c>
      <c r="E16" s="10">
        <f t="shared" si="1"/>
        <v>1</v>
      </c>
      <c r="F16" s="10">
        <f t="shared" si="2"/>
      </c>
      <c r="G16" s="10">
        <f t="shared" si="3"/>
      </c>
    </row>
    <row r="17" spans="1:7" ht="12.75">
      <c r="A17" s="35" t="s">
        <v>27</v>
      </c>
      <c r="B17" s="1">
        <v>42</v>
      </c>
      <c r="C17" s="1">
        <v>58</v>
      </c>
      <c r="D17" s="1" t="str">
        <f t="shared" si="0"/>
        <v>Loss</v>
      </c>
      <c r="E17" s="10">
        <f t="shared" si="1"/>
      </c>
      <c r="F17" s="10">
        <f t="shared" si="2"/>
        <v>1</v>
      </c>
      <c r="G17" s="10">
        <f t="shared" si="3"/>
      </c>
    </row>
    <row r="18" spans="1:7" ht="12.75">
      <c r="A18" s="35" t="s">
        <v>36</v>
      </c>
      <c r="B18" s="1">
        <v>46</v>
      </c>
      <c r="C18" s="1">
        <v>66</v>
      </c>
      <c r="D18" s="1" t="str">
        <f t="shared" si="0"/>
        <v>Loss</v>
      </c>
      <c r="E18" s="10">
        <f t="shared" si="1"/>
      </c>
      <c r="F18" s="10">
        <f t="shared" si="2"/>
        <v>1</v>
      </c>
      <c r="G18" s="10">
        <f t="shared" si="3"/>
      </c>
    </row>
    <row r="19" spans="1:7" ht="12.75">
      <c r="A19" s="35" t="s">
        <v>41</v>
      </c>
      <c r="B19" s="1">
        <v>40</v>
      </c>
      <c r="C19" s="1">
        <v>41</v>
      </c>
      <c r="D19" s="1" t="str">
        <f t="shared" si="0"/>
        <v>Loss</v>
      </c>
      <c r="E19" s="10">
        <f t="shared" si="1"/>
      </c>
      <c r="F19" s="10">
        <f t="shared" si="2"/>
        <v>1</v>
      </c>
      <c r="G19" s="10">
        <f t="shared" si="3"/>
      </c>
    </row>
    <row r="20" spans="1:7" ht="12.75">
      <c r="A20" s="35" t="s">
        <v>14</v>
      </c>
      <c r="B20" s="1">
        <v>40</v>
      </c>
      <c r="C20" s="1">
        <v>59</v>
      </c>
      <c r="D20" s="1" t="str">
        <f t="shared" si="0"/>
        <v>Loss</v>
      </c>
      <c r="E20" s="10">
        <f t="shared" si="1"/>
      </c>
      <c r="F20" s="10">
        <f t="shared" si="2"/>
        <v>1</v>
      </c>
      <c r="G20" s="10">
        <f t="shared" si="3"/>
      </c>
    </row>
    <row r="21" spans="1:7" ht="12.75">
      <c r="A21" s="35" t="s">
        <v>22</v>
      </c>
      <c r="B21" s="1">
        <v>67</v>
      </c>
      <c r="C21" s="1">
        <v>46</v>
      </c>
      <c r="D21" s="1" t="str">
        <f t="shared" si="0"/>
        <v>Won</v>
      </c>
      <c r="E21" s="10">
        <f t="shared" si="1"/>
        <v>1</v>
      </c>
      <c r="F21" s="10">
        <f t="shared" si="2"/>
      </c>
      <c r="G21" s="10">
        <f t="shared" si="3"/>
      </c>
    </row>
    <row r="22" spans="1:7" ht="12.75">
      <c r="A22" s="35" t="s">
        <v>21</v>
      </c>
      <c r="B22" s="1">
        <v>46</v>
      </c>
      <c r="C22" s="1">
        <v>47</v>
      </c>
      <c r="D22" s="1" t="str">
        <f t="shared" si="0"/>
        <v>Loss</v>
      </c>
      <c r="E22" s="10">
        <f t="shared" si="1"/>
      </c>
      <c r="F22" s="10">
        <f t="shared" si="2"/>
        <v>1</v>
      </c>
      <c r="G22" s="10">
        <f t="shared" si="3"/>
      </c>
    </row>
    <row r="23" spans="1:7" ht="12.75">
      <c r="A23" s="35" t="s">
        <v>15</v>
      </c>
      <c r="B23" s="1">
        <v>52</v>
      </c>
      <c r="C23" s="1">
        <v>57</v>
      </c>
      <c r="D23" s="1" t="str">
        <f t="shared" si="0"/>
        <v>Loss</v>
      </c>
      <c r="E23" s="10">
        <f t="shared" si="1"/>
      </c>
      <c r="F23" s="10">
        <f t="shared" si="2"/>
        <v>1</v>
      </c>
      <c r="G23" s="10">
        <f t="shared" si="3"/>
      </c>
    </row>
    <row r="24" spans="1:7" ht="12.75">
      <c r="A24" s="35" t="s">
        <v>17</v>
      </c>
      <c r="B24" s="1">
        <v>44</v>
      </c>
      <c r="C24" s="1">
        <v>56</v>
      </c>
      <c r="D24" s="1" t="str">
        <f t="shared" si="0"/>
        <v>Loss</v>
      </c>
      <c r="E24" s="10">
        <f t="shared" si="1"/>
      </c>
      <c r="F24" s="10">
        <f t="shared" si="2"/>
        <v>1</v>
      </c>
      <c r="G24" s="10">
        <f t="shared" si="3"/>
      </c>
    </row>
    <row r="25" spans="1:7" ht="12.75">
      <c r="A25" s="35" t="s">
        <v>26</v>
      </c>
      <c r="B25" s="1">
        <v>57</v>
      </c>
      <c r="C25" s="1">
        <v>29</v>
      </c>
      <c r="D25" s="1" t="str">
        <f t="shared" si="0"/>
        <v>Won</v>
      </c>
      <c r="E25" s="10">
        <f t="shared" si="1"/>
        <v>1</v>
      </c>
      <c r="F25" s="10">
        <f t="shared" si="2"/>
      </c>
      <c r="G25" s="10">
        <f t="shared" si="3"/>
      </c>
    </row>
    <row r="26" spans="1:7" ht="12.75">
      <c r="A26" s="35" t="s">
        <v>41</v>
      </c>
      <c r="B26" s="1">
        <v>43</v>
      </c>
      <c r="C26" s="1">
        <v>50</v>
      </c>
      <c r="D26" s="1" t="str">
        <f t="shared" si="0"/>
        <v>Loss</v>
      </c>
      <c r="E26" s="10">
        <f t="shared" si="1"/>
      </c>
      <c r="F26" s="10">
        <f t="shared" si="2"/>
        <v>1</v>
      </c>
      <c r="G26" s="10">
        <f t="shared" si="3"/>
      </c>
    </row>
    <row r="27" spans="1:7" ht="12.75">
      <c r="A27" s="35" t="s">
        <v>35</v>
      </c>
      <c r="B27" s="1">
        <v>33</v>
      </c>
      <c r="C27" s="1">
        <v>58</v>
      </c>
      <c r="D27" s="1" t="str">
        <f t="shared" si="0"/>
        <v>Loss</v>
      </c>
      <c r="E27" s="10">
        <f t="shared" si="1"/>
      </c>
      <c r="F27" s="10">
        <f t="shared" si="2"/>
        <v>1</v>
      </c>
      <c r="G27" s="10">
        <f t="shared" si="3"/>
      </c>
    </row>
    <row r="28" spans="1:7" ht="12.75">
      <c r="A28" s="35" t="s">
        <v>14</v>
      </c>
      <c r="B28" s="1">
        <v>46</v>
      </c>
      <c r="C28" s="1">
        <v>63</v>
      </c>
      <c r="D28" s="1" t="str">
        <f t="shared" si="0"/>
        <v>Loss</v>
      </c>
      <c r="E28" s="10">
        <f t="shared" si="1"/>
      </c>
      <c r="F28" s="10">
        <f t="shared" si="2"/>
        <v>1</v>
      </c>
      <c r="G28" s="10">
        <f t="shared" si="3"/>
      </c>
    </row>
    <row r="29" spans="1:8" ht="12.75">
      <c r="A29" s="35" t="s">
        <v>22</v>
      </c>
      <c r="B29" s="1">
        <v>53</v>
      </c>
      <c r="C29" s="1">
        <v>45</v>
      </c>
      <c r="D29" s="1" t="str">
        <f t="shared" si="0"/>
        <v>Won</v>
      </c>
      <c r="E29" s="10">
        <f t="shared" si="1"/>
        <v>1</v>
      </c>
      <c r="F29" s="10">
        <f t="shared" si="2"/>
      </c>
      <c r="G29" s="10">
        <f t="shared" si="3"/>
      </c>
      <c r="H29" t="s">
        <v>88</v>
      </c>
    </row>
    <row r="30" spans="1:7" ht="12.75">
      <c r="A30" s="35" t="s">
        <v>21</v>
      </c>
      <c r="B30" s="1">
        <v>39</v>
      </c>
      <c r="C30" s="1">
        <v>37</v>
      </c>
      <c r="D30" s="1" t="str">
        <f t="shared" si="0"/>
        <v>Won</v>
      </c>
      <c r="E30" s="10">
        <f t="shared" si="1"/>
        <v>1</v>
      </c>
      <c r="F30" s="10">
        <f t="shared" si="2"/>
      </c>
      <c r="G30" s="10">
        <f t="shared" si="3"/>
      </c>
    </row>
    <row r="31" spans="1:7" ht="12.75">
      <c r="A31" s="35" t="s">
        <v>93</v>
      </c>
      <c r="B31" s="1">
        <v>46</v>
      </c>
      <c r="C31" s="1">
        <v>51</v>
      </c>
      <c r="D31" s="1" t="str">
        <f t="shared" si="0"/>
        <v>Loss</v>
      </c>
      <c r="E31" s="10">
        <f t="shared" si="1"/>
      </c>
      <c r="F31" s="10">
        <f t="shared" si="2"/>
        <v>1</v>
      </c>
      <c r="G31" s="10">
        <f t="shared" si="3"/>
      </c>
    </row>
    <row r="32" spans="1:8" ht="12.75">
      <c r="A32" s="35" t="s">
        <v>14</v>
      </c>
      <c r="B32" s="1">
        <v>42</v>
      </c>
      <c r="C32" s="1">
        <v>47</v>
      </c>
      <c r="D32" s="1" t="str">
        <f t="shared" si="0"/>
        <v>Loss</v>
      </c>
      <c r="E32" s="10">
        <f t="shared" si="1"/>
      </c>
      <c r="F32" s="10">
        <f t="shared" si="2"/>
        <v>1</v>
      </c>
      <c r="G32" s="10">
        <f t="shared" si="3"/>
      </c>
      <c r="H32" t="s">
        <v>85</v>
      </c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1:7" ht="12.75">
      <c r="A35" s="35"/>
      <c r="B35" s="1"/>
      <c r="C35" s="1"/>
      <c r="D35" s="1"/>
      <c r="E35" s="1"/>
      <c r="F35" s="1"/>
      <c r="G35" s="1"/>
    </row>
    <row r="36" spans="1:7" ht="12.75">
      <c r="A36" s="35"/>
      <c r="B36" s="1"/>
      <c r="C36" s="1"/>
      <c r="D36" s="1"/>
      <c r="E36" s="1"/>
      <c r="F36" s="1"/>
      <c r="G36" s="1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Murphy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Murphy</dc:creator>
  <cp:keywords/>
  <dc:description/>
  <cp:lastModifiedBy>C.H.</cp:lastModifiedBy>
  <cp:lastPrinted>2007-01-09T18:40:48Z</cp:lastPrinted>
  <dcterms:created xsi:type="dcterms:W3CDTF">2007-01-03T18:56:44Z</dcterms:created>
  <dcterms:modified xsi:type="dcterms:W3CDTF">2007-06-01T00:35:03Z</dcterms:modified>
  <cp:category/>
  <cp:version/>
  <cp:contentType/>
  <cp:contentStatus/>
</cp:coreProperties>
</file>